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F2FA90B7-7D7E-4080-BD74-9CEBE3CD96FB}" xr6:coauthVersionLast="47" xr6:coauthVersionMax="47" xr10:uidLastSave="{00000000-0000-0000-0000-000000000000}"/>
  <bookViews>
    <workbookView xWindow="28680" yWindow="-120" windowWidth="29040" windowHeight="15840" xr2:uid="{00000000-000D-0000-FFFF-FFFF00000000}"/>
  </bookViews>
  <sheets>
    <sheet name="Feuil1" sheetId="1" r:id="rId1"/>
  </sheets>
  <definedNames>
    <definedName name="_xlnm.Print_Area" localSheetId="0">Feuil1!$A$1:$H$93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H33" i="1"/>
  <c r="H28" i="1"/>
  <c r="H27" i="1"/>
  <c r="H34" i="1" l="1"/>
  <c r="H40" i="1" l="1"/>
  <c r="H37" i="1"/>
  <c r="H35" i="1"/>
  <c r="H25" i="1" l="1"/>
  <c r="H26" i="1"/>
  <c r="H31" i="1"/>
  <c r="H32" i="1"/>
  <c r="H36" i="1"/>
  <c r="H38" i="1"/>
  <c r="H39" i="1"/>
  <c r="L26" i="1" l="1"/>
  <c r="H29" i="1" l="1"/>
  <c r="H30" i="1"/>
  <c r="H41" i="1" l="1"/>
  <c r="H43" i="1" s="1"/>
</calcChain>
</file>

<file path=xl/sharedStrings.xml><?xml version="1.0" encoding="utf-8"?>
<sst xmlns="http://schemas.openxmlformats.org/spreadsheetml/2006/main" count="123" uniqueCount="87">
  <si>
    <t>Manifestation</t>
  </si>
  <si>
    <t>Locaux / Matériel</t>
  </si>
  <si>
    <t>Local/Matériel</t>
  </si>
  <si>
    <t>Total</t>
  </si>
  <si>
    <t>CHF</t>
  </si>
  <si>
    <t>Salle de gym / 1/2 journée</t>
  </si>
  <si>
    <t>TOTAL</t>
  </si>
  <si>
    <r>
      <rPr>
        <sz val="7"/>
        <color indexed="8"/>
        <rFont val="Times New Roman"/>
        <family val="1"/>
      </rPr>
      <t xml:space="preserve"> </t>
    </r>
    <r>
      <rPr>
        <sz val="10"/>
        <color indexed="8"/>
        <rFont val="Century Gothic"/>
        <family val="2"/>
      </rPr>
      <t xml:space="preserve">Le locataire est seul responsable vis-à-vis de la Municipalité. </t>
    </r>
  </si>
  <si>
    <t>Le vide et les boissons qui doivent être repris par les fournisseurs, seront entreposés de manière ordonnée dans le hall ou dans la cuisine, selon entente avec le concierge, ceci dans l’attente de leur reprise dans les meilleurs délais.</t>
  </si>
  <si>
    <t>Le locataire</t>
  </si>
  <si>
    <t>Lieu et date:</t>
  </si>
  <si>
    <t>Rougemont, le</t>
  </si>
  <si>
    <t xml:space="preserve">       une vente de boissons alcoolisées</t>
  </si>
  <si>
    <r>
      <rPr>
        <sz val="16"/>
        <color indexed="8"/>
        <rFont val="Wingdings 2"/>
        <family val="1"/>
        <charset val="2"/>
      </rPr>
      <t xml:space="preserve">  </t>
    </r>
    <r>
      <rPr>
        <sz val="10"/>
        <color indexed="8"/>
        <rFont val="Century Gothic"/>
        <family val="2"/>
      </rPr>
      <t>l'organisation d'une tombola</t>
    </r>
  </si>
  <si>
    <t>La Municipalité  se réserve le droit de revoir ses tarifs chaque année.</t>
  </si>
  <si>
    <t>En cas de manifestation publique, prière d'indiquer s'il sera procédé à :</t>
  </si>
  <si>
    <t>La réservation est prise en compte dès réception du paiement, soit au minimum 20 jours avant la location.</t>
  </si>
  <si>
    <t>Tarifs</t>
  </si>
  <si>
    <t>Habitants de Rougemont / 10% de rabais</t>
  </si>
  <si>
    <t>Grande salle (y.c. le hall) / 24 heures</t>
  </si>
  <si>
    <t>Uniquement le hall / 24 heures</t>
  </si>
  <si>
    <t>Dortoirs / par nuit et par personne</t>
  </si>
  <si>
    <t>Caution</t>
  </si>
  <si>
    <r>
      <t xml:space="preserve">Le port de </t>
    </r>
    <r>
      <rPr>
        <b/>
        <sz val="10"/>
        <color rgb="FFFF0000"/>
        <rFont val="Century Gothic"/>
        <family val="2"/>
      </rPr>
      <t>talons aiguilles</t>
    </r>
    <r>
      <rPr>
        <sz val="10"/>
        <color theme="1"/>
        <rFont val="Century Gothic"/>
        <family val="2"/>
      </rPr>
      <t xml:space="preserve"> est strictement </t>
    </r>
    <r>
      <rPr>
        <b/>
        <sz val="10"/>
        <color rgb="FFFF0000"/>
        <rFont val="Century Gothic"/>
        <family val="2"/>
      </rPr>
      <t>interdit</t>
    </r>
    <r>
      <rPr>
        <sz val="10"/>
        <color theme="1"/>
        <rFont val="Century Gothic"/>
        <family val="2"/>
      </rPr>
      <t xml:space="preserve"> dans la salle.</t>
    </r>
  </si>
  <si>
    <t xml:space="preserve"> </t>
  </si>
  <si>
    <t>La demande de location se fait auprès de l'administraion communale de Rougemont.</t>
  </si>
  <si>
    <t xml:space="preserve">Nom de la banque : </t>
  </si>
  <si>
    <t>La sous-location est interdite.</t>
  </si>
  <si>
    <t>Toute réclamation concernant la non-conformité des locaux, devra se faire immédiatement lors de la prise des locaux, ceci auprès du concierge.</t>
  </si>
  <si>
    <t>Cuisine (y.c. office)</t>
  </si>
  <si>
    <t>Uniquement l'office avec lave-verres</t>
  </si>
  <si>
    <t>LOCATAIRE</t>
  </si>
  <si>
    <t>Société:</t>
  </si>
  <si>
    <t>Prénom:</t>
  </si>
  <si>
    <t>Nom:</t>
  </si>
  <si>
    <t>Adresse:</t>
  </si>
  <si>
    <t>NPA+Lieu:</t>
  </si>
  <si>
    <t>E-mail :</t>
  </si>
  <si>
    <t>Téléphone:</t>
  </si>
  <si>
    <t>LOCATION</t>
  </si>
  <si>
    <t>Genre de manifestation:</t>
  </si>
  <si>
    <t>Arrivée le :</t>
  </si>
  <si>
    <t>à (heure)</t>
  </si>
  <si>
    <t>Départ le :</t>
  </si>
  <si>
    <r>
      <t xml:space="preserve">Les horaires inscrits sur le contrat sont les </t>
    </r>
    <r>
      <rPr>
        <b/>
        <sz val="10"/>
        <color rgb="FFFF0000"/>
        <rFont val="Century Gothic"/>
        <family val="2"/>
      </rPr>
      <t>heures de rendez-vous</t>
    </r>
    <r>
      <rPr>
        <b/>
        <sz val="10"/>
        <color theme="1"/>
        <rFont val="Century Gothic"/>
        <family val="2"/>
      </rPr>
      <t xml:space="preserve"> avec le concierge pour l'état des lieux</t>
    </r>
  </si>
  <si>
    <t>COORDONNEES POUR LE REMBOURSEMENT DE LA CAUTION</t>
  </si>
  <si>
    <t>Numéro IBAN :</t>
  </si>
  <si>
    <t>SIGNATURES</t>
  </si>
  <si>
    <t>Commune de Rougemont</t>
  </si>
  <si>
    <t>Sociétés locales (représentant le Pays-d'Enhaut) / 30% de rabais</t>
  </si>
  <si>
    <t>Total intermédiaire</t>
  </si>
  <si>
    <t>Salle de gym / à l'heure (utilisation de la salle + matériel de sport)</t>
  </si>
  <si>
    <r>
      <t xml:space="preserve">Pendant la manifestation, la présence du concierge est-elle souhaitée? </t>
    </r>
    <r>
      <rPr>
        <b/>
        <sz val="10"/>
        <color theme="1"/>
        <rFont val="Century Gothic"/>
        <family val="2"/>
      </rPr>
      <t>(65.- / heure)</t>
    </r>
  </si>
  <si>
    <t>En cas d'annulation moins de 5 jours avant la réservation, la location sera facturée. L'annulation doit être formulée par écrit.</t>
  </si>
  <si>
    <t>Les locaux et le matériel seront rendus en ordre, les chaises et les tables rangées selon les directives données par le concierge.</t>
  </si>
  <si>
    <t>Verres</t>
  </si>
  <si>
    <t>Scène et loge</t>
  </si>
  <si>
    <t>Vaisselle / jusqu'à 120 pièces</t>
  </si>
  <si>
    <t>Vaisselle / plus de 120 pièces</t>
  </si>
  <si>
    <r>
      <rPr>
        <b/>
        <sz val="16"/>
        <color indexed="8"/>
        <rFont val="Century Gothic"/>
        <family val="2"/>
      </rPr>
      <t xml:space="preserve">
</t>
    </r>
    <r>
      <rPr>
        <b/>
        <sz val="18"/>
        <color rgb="FF000000"/>
        <rFont val="Century Gothic"/>
        <family val="2"/>
      </rPr>
      <t xml:space="preserve">GRANDE SALLE
</t>
    </r>
    <r>
      <rPr>
        <b/>
        <sz val="16"/>
        <color rgb="FF000000"/>
        <rFont val="Century Gothic"/>
        <family val="2"/>
      </rPr>
      <t>CONTRAT DE LOCATION</t>
    </r>
  </si>
  <si>
    <t>Les linges de cuisine et le matériel de nettoyage sont mis à disposition.</t>
  </si>
  <si>
    <t>Les rabais sont accordés uniquement sur la location de la grande salle et le hall.</t>
  </si>
  <si>
    <t>La grande salle est équipée pour 250 personnes. La capacité des dortoirs est de 72 lits (2 dortoirs de 36).</t>
  </si>
  <si>
    <t>L’état des lieux de sortie et la restitution des clés se font d’entente avec le concierge.</t>
  </si>
  <si>
    <t>Êtes vous :</t>
  </si>
  <si>
    <t xml:space="preserve">       un habitant de Rougemont</t>
  </si>
  <si>
    <r>
      <rPr>
        <sz val="16"/>
        <color indexed="8"/>
        <rFont val="Wingdings 2"/>
        <family val="1"/>
        <charset val="2"/>
      </rPr>
      <t xml:space="preserve">  </t>
    </r>
    <r>
      <rPr>
        <sz val="10"/>
        <color indexed="8"/>
        <rFont val="Century Gothic"/>
        <family val="2"/>
      </rPr>
      <t>une société locale</t>
    </r>
  </si>
  <si>
    <t>CONDITIONS DE LOCATION DE LA GRANDE SALLE</t>
  </si>
  <si>
    <t>Les WC, l'office, la cuisine et les installations doivent être nettoyés et le sol balayé.</t>
  </si>
  <si>
    <r>
      <t>Selon décision municipale d</t>
    </r>
    <r>
      <rPr>
        <sz val="10"/>
        <rFont val="Century Gothic"/>
        <family val="2"/>
      </rPr>
      <t>u 13 juin 2023</t>
    </r>
  </si>
  <si>
    <t>Les cafés consommés sont facturés à CHF 0.80/café</t>
  </si>
  <si>
    <t>En cas de casse ou de perte importante de vaisselle, la commune se réserve le droit d’établir une facturation selon les tarifs en vigueur.</t>
  </si>
  <si>
    <r>
      <t xml:space="preserve">Pour </t>
    </r>
    <r>
      <rPr>
        <b/>
        <sz val="10"/>
        <color rgb="FFFF0000"/>
        <rFont val="Century Gothic"/>
        <family val="2"/>
      </rPr>
      <t>toutes autres locations</t>
    </r>
    <r>
      <rPr>
        <sz val="10"/>
        <rFont val="Century Gothic"/>
        <family val="2"/>
      </rPr>
      <t>, la préparation et le rangement de la salle est compris dans le prix. 
Si la location est le vendredi soir, la préparation de la salle est effectuée à partir du vendredi à 13:00.
Si la location est le samedi ou le dimanche, la préparation de la salle est effectuée à partir du jour avant à 16:00
Si la location est le vendredi ou le samedi, le rangement de la salle est effectué jusqu'au lendemain à 12:00.
Si la location est le dimanche, le rangement de la salle est effectué jusqu'au dimanche à minuit.</t>
    </r>
  </si>
  <si>
    <t>2. Conditions générales pour toutes locations</t>
  </si>
  <si>
    <t>3. Logistique et remise en état de la salle</t>
  </si>
  <si>
    <t>4. Contact et coordination</t>
  </si>
  <si>
    <t>5. Responsabilités et assurances de l'utilisateur</t>
  </si>
  <si>
    <r>
      <t xml:space="preserve">Les </t>
    </r>
    <r>
      <rPr>
        <b/>
        <sz val="10"/>
        <color rgb="FFFF0000"/>
        <rFont val="Century Gothic"/>
        <family val="2"/>
      </rPr>
      <t>mariages</t>
    </r>
    <r>
      <rPr>
        <sz val="10"/>
        <rFont val="Century Gothic"/>
        <family val="2"/>
      </rPr>
      <t xml:space="preserve"> (le samedi) bénéficient du forfait suivant :
CHF 500.- hors caution, rabais inclus et sans conciergerie.
Mise à disposition de la salle du vendredi 13:00 jusqu'au dimanche 16:00.
La location comprend les locaux suivants :
- La Grande salle et le hall d'entrée
- La scène et les loges
Les autres éléments, si souhaités, sont à ajouter (cuisine, vaisselle, verres...).</t>
    </r>
  </si>
  <si>
    <r>
      <t xml:space="preserve">les </t>
    </r>
    <r>
      <rPr>
        <b/>
        <sz val="10"/>
        <color rgb="FFFF0000"/>
        <rFont val="Century Gothic"/>
        <family val="2"/>
      </rPr>
      <t>sociétés locales qui organisent leurs soirées annuelles</t>
    </r>
    <r>
      <rPr>
        <sz val="10"/>
        <rFont val="Century Gothic"/>
        <family val="2"/>
      </rPr>
      <t xml:space="preserve"> (2 jours de manifestations) bénéficient du forfait suivant :
CHF 500.- hors caution, rabais inclus et sans conciergerie.
Mise à disposition de la salle du vendredi à 13:00 jusqu'au dimanche 16h00.
La location comprend les locaux suivants :
- La Grande salle et le hall d'entrée
- La scène et les loges
- L'office, la cuisine et les verres</t>
    </r>
  </si>
  <si>
    <t xml:space="preserve">Soirée annuelle d'une société locale, voir conditions point 1.1 </t>
  </si>
  <si>
    <t>Forfait mariage, voir conditions point 1.2</t>
  </si>
  <si>
    <t>Nb jours</t>
  </si>
  <si>
    <t>1. Forfaits &amp; particularités</t>
  </si>
  <si>
    <r>
      <t xml:space="preserve">Le remboursement de la caution interviendra dans les 30 jours qui suivent la location, ceci bien entendu après vérification des lieux. Les heures de nettoyage, si nécessaires, seront facturées au locataire au tarif de CHF 65.-/heure. Tous dégâts constatés, tant au mobilier qu’aux locaux et leurs abords seront facturés si ceux-. </t>
    </r>
    <r>
      <rPr>
        <b/>
        <sz val="10"/>
        <color rgb="FFFF0000"/>
        <rFont val="Century Gothic"/>
        <family val="2"/>
      </rPr>
      <t xml:space="preserve">Si l'état des lieux ne peut se faire en présence du concierge, les éventuels frais retenus ne pourront pas être contestés. </t>
    </r>
  </si>
  <si>
    <r>
      <t xml:space="preserve">Une location de la </t>
    </r>
    <r>
      <rPr>
        <b/>
        <sz val="10"/>
        <color rgb="FFFF0000"/>
        <rFont val="Century Gothic"/>
        <family val="2"/>
      </rPr>
      <t>cuisine</t>
    </r>
    <r>
      <rPr>
        <sz val="10"/>
        <rFont val="Century Gothic"/>
        <family val="2"/>
      </rPr>
      <t xml:space="preserve"> (y.c. office) dès 7 jours consécutifs se fait aux conditions suivantes :
Frais de locations : CHF 130.- / jour
Caution : CHF 1'500.-</t>
    </r>
  </si>
  <si>
    <r>
      <t xml:space="preserve">Cuisine (y.c. office) - Dès 7 jours </t>
    </r>
    <r>
      <rPr>
        <b/>
        <sz val="10"/>
        <color theme="1"/>
        <rFont val="Century Gothic"/>
        <family val="2"/>
      </rPr>
      <t>consécutifs</t>
    </r>
    <r>
      <rPr>
        <sz val="10"/>
        <color theme="1"/>
        <rFont val="Century Gothic"/>
        <family val="2"/>
      </rPr>
      <t xml:space="preserve"> voir conditions 1.3</t>
    </r>
  </si>
  <si>
    <r>
      <t>Le locataire prend contact avec le concierge au</t>
    </r>
    <r>
      <rPr>
        <b/>
        <sz val="10"/>
        <color rgb="FFFF0000"/>
        <rFont val="Century Gothic"/>
        <family val="2"/>
      </rPr>
      <t xml:space="preserve"> 026 925 11 54,</t>
    </r>
    <r>
      <rPr>
        <sz val="10"/>
        <color rgb="FFFF0000"/>
        <rFont val="Century Gothic"/>
        <family val="2"/>
      </rPr>
      <t xml:space="preserve"> </t>
    </r>
    <r>
      <rPr>
        <sz val="10"/>
        <color theme="1"/>
        <rFont val="Century Gothic"/>
        <family val="2"/>
      </rPr>
      <t xml:space="preserve">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</si>
</sst>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8">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sz val="16"/>
      <color indexed="8"/>
      <name val="Wingdings 2"/>
      <family val="1"/>
      <charset val="2"/>
    </font>
    <font>
      <sz val="7"/>
      <color indexed="8"/>
      <name val="Times New Roman"/>
      <family val="1"/>
    </font>
    <font>
      <b/>
      <sz val="16"/>
      <color indexed="8"/>
      <name val="Century Gothic"/>
      <family val="2"/>
    </font>
    <font>
      <sz val="10"/>
      <color theme="1"/>
      <name val="Century Gothic"/>
      <family val="2"/>
    </font>
    <font>
      <b/>
      <sz val="10"/>
      <color theme="1"/>
      <name val="Century Gothic"/>
      <family val="2"/>
    </font>
    <font>
      <i/>
      <sz val="10"/>
      <color theme="1"/>
      <name val="Century Gothic"/>
      <family val="2"/>
    </font>
    <font>
      <b/>
      <sz val="12"/>
      <color theme="1"/>
      <name val="Century Gothic"/>
      <family val="2"/>
    </font>
    <font>
      <b/>
      <sz val="10"/>
      <color rgb="FFFF0000"/>
      <name val="Century Gothic"/>
      <family val="2"/>
    </font>
    <font>
      <sz val="10"/>
      <color indexed="8"/>
      <name val="Century Gothic"/>
      <family val="1"/>
      <charset val="2"/>
    </font>
    <font>
      <sz val="12"/>
      <color theme="1"/>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8"/>
      <color rgb="FF000000"/>
      <name val="Segoe UI"/>
      <family val="2"/>
    </font>
    <font>
      <sz val="10"/>
      <name val="Century Gothic"/>
      <family val="2"/>
    </font>
    <font>
      <sz val="10"/>
      <color rgb="FFFF0000"/>
      <name val="Century Gothic"/>
      <family val="2"/>
    </font>
    <font>
      <sz val="5"/>
      <color rgb="FFFF0000"/>
      <name val="Century Gothic"/>
      <family val="2"/>
    </font>
    <font>
      <b/>
      <sz val="11"/>
      <color theme="1"/>
      <name val="Century Gothic"/>
      <family val="2"/>
    </font>
    <font>
      <sz val="10"/>
      <color theme="1"/>
      <name val="Century"/>
      <family val="1"/>
    </font>
    <font>
      <b/>
      <sz val="9"/>
      <color theme="1"/>
      <name val="Century Gothic"/>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34">
    <xf numFmtId="0" fontId="0" fillId="0" borderId="0" xfId="0"/>
    <xf numFmtId="0" fontId="10" fillId="0" borderId="0" xfId="0" applyFont="1"/>
    <xf numFmtId="0" fontId="10" fillId="0" borderId="0" xfId="0" applyFont="1" applyAlignment="1">
      <alignment horizontal="right"/>
    </xf>
    <xf numFmtId="40" fontId="10" fillId="0" borderId="0" xfId="0" applyNumberFormat="1" applyFont="1" applyAlignment="1">
      <alignment horizontal="right"/>
    </xf>
    <xf numFmtId="0" fontId="10" fillId="0" borderId="0" xfId="0" applyFont="1" applyProtection="1">
      <protection locked="0"/>
    </xf>
    <xf numFmtId="0" fontId="10" fillId="0" borderId="2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0" xfId="0" applyFont="1" applyAlignment="1">
      <alignment vertical="top" wrapText="1"/>
    </xf>
    <xf numFmtId="0" fontId="4" fillId="0" borderId="0" xfId="0" applyFont="1" applyAlignment="1">
      <alignment horizontal="center"/>
    </xf>
    <xf numFmtId="0" fontId="4" fillId="0" borderId="0" xfId="0" applyFont="1"/>
    <xf numFmtId="44" fontId="4" fillId="0" borderId="0" xfId="0" applyNumberFormat="1" applyFont="1"/>
    <xf numFmtId="0" fontId="4" fillId="0" borderId="0" xfId="0" applyFont="1" applyAlignment="1">
      <alignment wrapText="1"/>
    </xf>
    <xf numFmtId="0" fontId="20" fillId="0" borderId="0" xfId="0" applyFont="1" applyAlignment="1">
      <alignment horizontal="center" vertical="center"/>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11" fillId="0" borderId="11" xfId="0" applyFont="1" applyBorder="1"/>
    <xf numFmtId="0" fontId="11" fillId="0" borderId="0" xfId="0" applyFont="1"/>
    <xf numFmtId="0" fontId="11" fillId="0" borderId="10" xfId="0" applyFont="1" applyBorder="1"/>
    <xf numFmtId="0" fontId="4" fillId="0" borderId="11" xfId="0" applyFont="1" applyBorder="1"/>
    <xf numFmtId="0" fontId="4" fillId="0" borderId="10" xfId="0" applyFont="1" applyBorder="1"/>
    <xf numFmtId="0" fontId="4" fillId="0" borderId="9" xfId="0" applyFont="1" applyBorder="1"/>
    <xf numFmtId="0" fontId="4" fillId="0" borderId="2"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25" xfId="0" applyFont="1" applyBorder="1"/>
    <xf numFmtId="0" fontId="11" fillId="0" borderId="30" xfId="0" applyFont="1" applyBorder="1"/>
    <xf numFmtId="40" fontId="11" fillId="0" borderId="30" xfId="0" applyNumberFormat="1" applyFont="1" applyBorder="1"/>
    <xf numFmtId="40" fontId="11" fillId="0" borderId="33" xfId="0" applyNumberFormat="1" applyFont="1" applyBorder="1"/>
    <xf numFmtId="40" fontId="4" fillId="0" borderId="0" xfId="0" applyNumberFormat="1" applyFont="1" applyAlignment="1">
      <alignment horizontal="right"/>
    </xf>
    <xf numFmtId="40" fontId="4" fillId="0" borderId="2" xfId="0" applyNumberFormat="1" applyFont="1" applyBorder="1" applyAlignment="1">
      <alignment horizontal="left" vertical="center"/>
    </xf>
    <xf numFmtId="40" fontId="4" fillId="0" borderId="3" xfId="0" applyNumberFormat="1" applyFont="1" applyBorder="1" applyAlignment="1">
      <alignment horizontal="right"/>
    </xf>
    <xf numFmtId="49" fontId="4" fillId="0" borderId="1" xfId="0" applyNumberFormat="1" applyFont="1" applyBorder="1" applyAlignment="1" applyProtection="1">
      <alignment horizontal="left" indent="1"/>
      <protection locked="0"/>
    </xf>
    <xf numFmtId="14" fontId="4" fillId="0" borderId="1" xfId="0" applyNumberFormat="1" applyFont="1" applyBorder="1" applyAlignment="1" applyProtection="1">
      <alignment horizontal="left" indent="1"/>
      <protection locked="0"/>
    </xf>
    <xf numFmtId="0" fontId="10" fillId="0" borderId="0" xfId="0" applyFont="1" applyAlignment="1">
      <alignment vertical="center"/>
    </xf>
    <xf numFmtId="40" fontId="10" fillId="0" borderId="18" xfId="0" applyNumberFormat="1" applyFont="1" applyBorder="1" applyAlignment="1">
      <alignment horizontal="right" vertical="center"/>
    </xf>
    <xf numFmtId="0" fontId="10" fillId="0" borderId="18" xfId="0" applyFont="1" applyBorder="1" applyAlignment="1">
      <alignment horizontal="center" vertical="center"/>
    </xf>
    <xf numFmtId="40" fontId="10" fillId="0" borderId="34" xfId="0" applyNumberFormat="1" applyFont="1" applyBorder="1" applyAlignment="1">
      <alignment horizontal="right" vertical="center"/>
    </xf>
    <xf numFmtId="40" fontId="10" fillId="0" borderId="22" xfId="0" applyNumberFormat="1" applyFont="1" applyBorder="1" applyAlignment="1">
      <alignment horizontal="right" vertical="center"/>
    </xf>
    <xf numFmtId="0" fontId="10" fillId="0" borderId="22" xfId="0" applyFont="1" applyBorder="1" applyAlignment="1">
      <alignment horizontal="center" vertical="center"/>
    </xf>
    <xf numFmtId="40" fontId="10" fillId="0" borderId="35" xfId="0" applyNumberFormat="1" applyFont="1" applyBorder="1" applyAlignment="1">
      <alignment horizontal="right" vertical="center"/>
    </xf>
    <xf numFmtId="9" fontId="12" fillId="3" borderId="22" xfId="0" applyNumberFormat="1" applyFont="1" applyFill="1" applyBorder="1" applyAlignment="1">
      <alignment horizontal="right" vertical="center"/>
    </xf>
    <xf numFmtId="0" fontId="12" fillId="3" borderId="22" xfId="0" applyFont="1" applyFill="1" applyBorder="1" applyAlignment="1">
      <alignment horizontal="center" vertical="center"/>
    </xf>
    <xf numFmtId="2" fontId="12" fillId="3" borderId="35" xfId="0" applyNumberFormat="1" applyFont="1" applyFill="1" applyBorder="1" applyAlignment="1">
      <alignment horizontal="right" vertical="center"/>
    </xf>
    <xf numFmtId="0" fontId="4" fillId="0" borderId="22" xfId="0" applyFont="1" applyBorder="1" applyAlignment="1">
      <alignment horizontal="center" vertical="center"/>
    </xf>
    <xf numFmtId="40" fontId="10" fillId="0" borderId="37" xfId="0" applyNumberFormat="1" applyFont="1" applyBorder="1" applyAlignment="1">
      <alignment horizontal="right" vertical="center"/>
    </xf>
    <xf numFmtId="0" fontId="10" fillId="0" borderId="36" xfId="0" applyFont="1" applyBorder="1" applyAlignment="1">
      <alignment horizontal="center" vertical="center"/>
    </xf>
    <xf numFmtId="0" fontId="11" fillId="0" borderId="16" xfId="0" applyFont="1" applyBorder="1" applyAlignment="1">
      <alignment horizontal="center" vertical="center"/>
    </xf>
    <xf numFmtId="40" fontId="11" fillId="0" borderId="24" xfId="0" applyNumberFormat="1" applyFont="1" applyBorder="1" applyAlignment="1">
      <alignment vertical="center"/>
    </xf>
    <xf numFmtId="0" fontId="4" fillId="0" borderId="23" xfId="0" applyFont="1" applyBorder="1" applyAlignment="1">
      <alignment vertical="center"/>
    </xf>
    <xf numFmtId="0" fontId="16" fillId="0" borderId="0" xfId="0" applyFont="1"/>
    <xf numFmtId="0" fontId="16" fillId="0" borderId="0" xfId="0" applyFont="1" applyAlignment="1">
      <alignment horizontal="right"/>
    </xf>
    <xf numFmtId="40" fontId="16" fillId="0" borderId="0" xfId="0" applyNumberFormat="1" applyFont="1" applyAlignment="1">
      <alignment horizontal="right"/>
    </xf>
    <xf numFmtId="0" fontId="10" fillId="0" borderId="0" xfId="0" applyFont="1" applyAlignment="1">
      <alignment horizontal="center" vertical="center"/>
    </xf>
    <xf numFmtId="0" fontId="10" fillId="0" borderId="0" xfId="0" applyFont="1" applyAlignment="1" applyProtection="1">
      <alignment vertical="center"/>
      <protection locked="0"/>
    </xf>
    <xf numFmtId="40" fontId="10" fillId="0" borderId="0" xfId="0" applyNumberFormat="1" applyFont="1" applyProtection="1">
      <protection locked="0"/>
    </xf>
    <xf numFmtId="0" fontId="10" fillId="0" borderId="7" xfId="0" applyFont="1" applyBorder="1" applyAlignment="1">
      <alignment vertical="center"/>
    </xf>
    <xf numFmtId="0" fontId="4" fillId="0" borderId="36" xfId="0" applyFont="1" applyBorder="1" applyAlignment="1">
      <alignment horizontal="center" vertical="center"/>
    </xf>
    <xf numFmtId="0" fontId="24" fillId="3" borderId="29" xfId="0" applyFont="1" applyFill="1" applyBorder="1" applyAlignment="1">
      <alignment horizontal="center" vertical="center"/>
    </xf>
    <xf numFmtId="0" fontId="4" fillId="0" borderId="23" xfId="0" applyFont="1" applyBorder="1" applyAlignment="1" applyProtection="1">
      <alignment vertical="center"/>
      <protection locked="0"/>
    </xf>
    <xf numFmtId="0" fontId="4" fillId="0" borderId="0" xfId="0" applyFont="1" applyAlignment="1">
      <alignment horizontal="center" vertical="center"/>
    </xf>
    <xf numFmtId="0" fontId="26" fillId="0" borderId="0" xfId="0" applyFont="1" applyAlignment="1">
      <alignment horizontal="left" vertical="top"/>
    </xf>
    <xf numFmtId="0" fontId="25" fillId="0" borderId="0" xfId="0" applyFont="1" applyAlignment="1">
      <alignment horizontal="left" vertical="center"/>
    </xf>
    <xf numFmtId="0" fontId="2" fillId="0" borderId="22" xfId="0" applyFont="1" applyBorder="1" applyAlignment="1">
      <alignment horizontal="center" vertical="center"/>
    </xf>
    <xf numFmtId="0" fontId="27" fillId="0" borderId="19" xfId="0" applyFont="1" applyBorder="1" applyAlignment="1">
      <alignment horizontal="center" vertical="center" wrapText="1"/>
    </xf>
    <xf numFmtId="0" fontId="22" fillId="0" borderId="0" xfId="0" applyFont="1" applyAlignment="1">
      <alignment horizontal="left" vertical="top" wrapText="1"/>
    </xf>
    <xf numFmtId="0" fontId="10" fillId="0" borderId="22" xfId="0" applyFont="1" applyBorder="1" applyAlignment="1">
      <alignment horizontal="left"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4" fillId="0" borderId="29"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29" xfId="0" applyFont="1" applyBorder="1" applyAlignment="1">
      <alignment horizontal="left" vertical="center"/>
    </xf>
    <xf numFmtId="0" fontId="10" fillId="0" borderId="22" xfId="0" applyFont="1" applyBorder="1" applyAlignment="1">
      <alignment horizontal="center" vertical="center"/>
    </xf>
    <xf numFmtId="0" fontId="4" fillId="0" borderId="30" xfId="0" applyFont="1" applyBorder="1" applyAlignment="1" applyProtection="1">
      <alignment horizontal="left"/>
      <protection locked="0"/>
    </xf>
    <xf numFmtId="0" fontId="4" fillId="0" borderId="33"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25" fillId="0" borderId="1" xfId="0" applyFont="1" applyBorder="1" applyAlignment="1">
      <alignment horizontal="left" vertical="center"/>
    </xf>
    <xf numFmtId="0" fontId="11" fillId="2" borderId="27"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4" fillId="0" borderId="22" xfId="0" applyFont="1" applyBorder="1" applyAlignment="1">
      <alignment horizontal="left" vertical="center"/>
    </xf>
    <xf numFmtId="0" fontId="2" fillId="0" borderId="22" xfId="0" applyFont="1" applyBorder="1" applyAlignment="1">
      <alignment horizontal="left"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2" xfId="0" applyFont="1" applyFill="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2" fillId="0" borderId="38" xfId="0" applyFont="1" applyBorder="1" applyAlignment="1">
      <alignment horizontal="center" vertical="center"/>
    </xf>
    <xf numFmtId="0" fontId="10" fillId="0" borderId="7"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1" fillId="2" borderId="29" xfId="0" applyFont="1" applyFill="1" applyBorder="1" applyAlignment="1">
      <alignment horizontal="center"/>
    </xf>
    <xf numFmtId="0" fontId="11" fillId="2" borderId="6" xfId="0" applyFont="1" applyFill="1" applyBorder="1" applyAlignment="1">
      <alignment horizontal="center"/>
    </xf>
    <xf numFmtId="0" fontId="11" fillId="2" borderId="8" xfId="0" applyFont="1" applyFill="1" applyBorder="1" applyAlignment="1">
      <alignment horizontal="center"/>
    </xf>
    <xf numFmtId="0" fontId="4" fillId="0" borderId="25" xfId="0" applyFont="1" applyBorder="1" applyAlignment="1">
      <alignment horizontal="left"/>
    </xf>
    <xf numFmtId="0" fontId="4" fillId="0" borderId="30" xfId="0" applyFont="1" applyBorder="1" applyAlignment="1">
      <alignment horizontal="left"/>
    </xf>
    <xf numFmtId="49" fontId="4" fillId="0" borderId="6" xfId="0" applyNumberFormat="1" applyFont="1" applyBorder="1" applyAlignment="1" applyProtection="1">
      <alignment horizontal="left" indent="1"/>
      <protection locked="0"/>
    </xf>
    <xf numFmtId="49" fontId="4" fillId="0" borderId="8" xfId="0" applyNumberFormat="1" applyFont="1" applyBorder="1" applyAlignment="1" applyProtection="1">
      <alignment horizontal="left" indent="1"/>
      <protection locked="0"/>
    </xf>
    <xf numFmtId="0" fontId="4" fillId="0" borderId="11" xfId="0" applyFont="1" applyBorder="1" applyAlignment="1">
      <alignment horizontal="left"/>
    </xf>
    <xf numFmtId="0" fontId="4" fillId="0" borderId="0" xfId="0" applyFont="1" applyAlignment="1">
      <alignment horizontal="left"/>
    </xf>
    <xf numFmtId="0" fontId="5" fillId="0" borderId="0" xfId="0" applyFont="1" applyAlignment="1">
      <alignment horizontal="center" vertical="top" wrapText="1"/>
    </xf>
    <xf numFmtId="0" fontId="4" fillId="0" borderId="6" xfId="0" applyFont="1" applyBorder="1" applyAlignment="1" applyProtection="1">
      <alignment horizontal="left"/>
      <protection locked="0"/>
    </xf>
    <xf numFmtId="0" fontId="4" fillId="0" borderId="8" xfId="0" applyFont="1" applyBorder="1" applyAlignment="1" applyProtection="1">
      <alignment horizontal="left"/>
      <protection locked="0"/>
    </xf>
    <xf numFmtId="0" fontId="11" fillId="0" borderId="31" xfId="0" applyFont="1" applyBorder="1" applyAlignment="1">
      <alignment horizontal="center" vertical="center"/>
    </xf>
    <xf numFmtId="0" fontId="11" fillId="0" borderId="12" xfId="0" applyFont="1" applyBorder="1" applyAlignment="1">
      <alignment horizontal="center" vertical="center"/>
    </xf>
    <xf numFmtId="0" fontId="11" fillId="0" borderId="32" xfId="0" applyFont="1" applyBorder="1" applyAlignment="1">
      <alignment horizontal="center" vertical="center"/>
    </xf>
    <xf numFmtId="0" fontId="4" fillId="3" borderId="6" xfId="0" applyFont="1" applyFill="1" applyBorder="1" applyAlignment="1">
      <alignment horizontal="left" vertical="center"/>
    </xf>
    <xf numFmtId="0" fontId="10" fillId="3" borderId="7" xfId="0" applyFont="1" applyFill="1" applyBorder="1" applyAlignment="1">
      <alignment horizontal="left" vertical="center"/>
    </xf>
    <xf numFmtId="0" fontId="4" fillId="0" borderId="0" xfId="0" applyFont="1" applyAlignment="1">
      <alignment horizontal="center"/>
    </xf>
    <xf numFmtId="0" fontId="11" fillId="0" borderId="11" xfId="0" applyFont="1" applyBorder="1" applyAlignment="1">
      <alignment horizontal="left"/>
    </xf>
    <xf numFmtId="0" fontId="11" fillId="0" borderId="0" xfId="0" applyFont="1" applyAlignment="1">
      <alignment horizontal="left"/>
    </xf>
    <xf numFmtId="0" fontId="11" fillId="0" borderId="10" xfId="0" applyFont="1" applyBorder="1" applyAlignment="1">
      <alignment horizontal="left"/>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9" xfId="0" applyFont="1" applyFill="1" applyBorder="1" applyAlignment="1">
      <alignment horizontal="center"/>
    </xf>
    <xf numFmtId="0" fontId="11" fillId="2" borderId="20" xfId="0" applyFont="1" applyFill="1" applyBorder="1" applyAlignment="1">
      <alignment horizontal="center"/>
    </xf>
    <xf numFmtId="0" fontId="11" fillId="2" borderId="12" xfId="0" applyFont="1" applyFill="1" applyBorder="1" applyAlignment="1">
      <alignment horizontal="center"/>
    </xf>
    <xf numFmtId="0" fontId="10" fillId="0" borderId="11" xfId="0" applyFont="1" applyBorder="1" applyAlignment="1">
      <alignment horizontal="left"/>
    </xf>
    <xf numFmtId="0" fontId="10" fillId="0" borderId="0" xfId="0" applyFont="1" applyAlignment="1">
      <alignment horizontal="left"/>
    </xf>
    <xf numFmtId="0" fontId="10" fillId="0" borderId="10" xfId="0" applyFont="1" applyBorder="1" applyAlignment="1">
      <alignment horizontal="left"/>
    </xf>
    <xf numFmtId="0" fontId="10" fillId="3" borderId="22" xfId="0" applyFont="1" applyFill="1" applyBorder="1" applyAlignment="1">
      <alignment horizontal="center" vertical="center"/>
    </xf>
    <xf numFmtId="0" fontId="3" fillId="0" borderId="22" xfId="0" applyFont="1" applyBorder="1" applyAlignment="1">
      <alignment horizontal="left" vertical="center"/>
    </xf>
    <xf numFmtId="0" fontId="4" fillId="0" borderId="22" xfId="0" applyFont="1" applyBorder="1" applyAlignment="1">
      <alignment horizontal="center" vertical="center"/>
    </xf>
    <xf numFmtId="0" fontId="11" fillId="0" borderId="20" xfId="0" applyFont="1" applyBorder="1" applyAlignment="1">
      <alignment horizontal="center" vertical="center"/>
    </xf>
    <xf numFmtId="0" fontId="4" fillId="0" borderId="26" xfId="0" applyFont="1" applyBorder="1" applyAlignment="1">
      <alignment horizontal="left"/>
    </xf>
    <xf numFmtId="0" fontId="4" fillId="0" borderId="1" xfId="0" applyFont="1" applyBorder="1" applyAlignment="1">
      <alignment horizontal="left"/>
    </xf>
    <xf numFmtId="0" fontId="4" fillId="0" borderId="28" xfId="0" applyFont="1" applyBorder="1" applyAlignment="1">
      <alignment horizontal="left"/>
    </xf>
    <xf numFmtId="0" fontId="10" fillId="0" borderId="30" xfId="0" applyFont="1" applyBorder="1" applyAlignment="1">
      <alignment horizontal="left"/>
    </xf>
    <xf numFmtId="0" fontId="10" fillId="0" borderId="33" xfId="0" applyFont="1" applyBorder="1" applyAlignment="1">
      <alignment horizontal="left"/>
    </xf>
    <xf numFmtId="0" fontId="15" fillId="0" borderId="0" xfId="0" applyFont="1" applyAlignment="1">
      <alignment horizontal="left"/>
    </xf>
    <xf numFmtId="0" fontId="10" fillId="0" borderId="18" xfId="0" applyFont="1" applyBorder="1" applyAlignment="1">
      <alignment horizontal="left" vertical="center"/>
    </xf>
    <xf numFmtId="0" fontId="10" fillId="3" borderId="6" xfId="0" applyFont="1" applyFill="1" applyBorder="1" applyAlignment="1">
      <alignment horizontal="left" vertical="center"/>
    </xf>
    <xf numFmtId="0" fontId="10" fillId="0" borderId="1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fmlaLink="$M$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57150</xdr:rowOff>
        </xdr:from>
        <xdr:to>
          <xdr:col>0</xdr:col>
          <xdr:colOff>190500</xdr:colOff>
          <xdr:row>20</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19</xdr:row>
          <xdr:rowOff>38100</xdr:rowOff>
        </xdr:from>
        <xdr:to>
          <xdr:col>3</xdr:col>
          <xdr:colOff>276225</xdr:colOff>
          <xdr:row>20</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0</xdr:row>
      <xdr:rowOff>76199</xdr:rowOff>
    </xdr:from>
    <xdr:to>
      <xdr:col>1</xdr:col>
      <xdr:colOff>568785</xdr:colOff>
      <xdr:row>3</xdr:row>
      <xdr:rowOff>217216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76199"/>
          <a:ext cx="847725" cy="10554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361950</xdr:colOff>
          <xdr:row>17</xdr:row>
          <xdr:rowOff>104775</xdr:rowOff>
        </xdr:from>
        <xdr:to>
          <xdr:col>6</xdr:col>
          <xdr:colOff>152400</xdr:colOff>
          <xdr:row>18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1038225</xdr:colOff>
          <xdr:row>17</xdr:row>
          <xdr:rowOff>104775</xdr:rowOff>
        </xdr:from>
        <xdr:to>
          <xdr:col>7</xdr:col>
          <xdr:colOff>171450</xdr:colOff>
          <xdr:row>18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57150</xdr:rowOff>
        </xdr:from>
        <xdr:to>
          <xdr:col>0</xdr:col>
          <xdr:colOff>190500</xdr:colOff>
          <xdr:row>22</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2809875</xdr:colOff>
          <xdr:row>21</xdr:row>
          <xdr:rowOff>38100</xdr:rowOff>
        </xdr:from>
        <xdr:to>
          <xdr:col>3</xdr:col>
          <xdr:colOff>276225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4"/>
  <sheetViews>
    <sheetView tabSelected="1" topLeftCell="A29" zoomScale="115" zoomScaleNormal="115" zoomScaleSheetLayoutView="40" workbookViewId="0">
      <selection activeCell="A37" sqref="A37"/>
    </sheetView>
  </sheetViews>
  <sheetFormatPr baseColWidth="10" defaultRowHeight="13.5"/>
  <cols>
    <col min="1" max="1" width="6.5703125" style="1" customWidth="1"/>
    <col min="2" max="2" width="18.42578125" style="1" customWidth="1"/>
    <col min="3" max="3" width="42.28515625" style="2" customWidth="1"/>
    <col min="4" max="4" width="5.28515625" style="3" customWidth="1"/>
    <col min="5" max="5" width="5.28515625" style="2" customWidth="1"/>
    <col min="6" max="6" width="17.7109375" style="2" customWidth="1"/>
    <col min="7" max="7" width="9.85546875" style="2" customWidth="1"/>
    <col min="8" max="8" width="17.7109375" style="3" customWidth="1"/>
    <col min="9" max="9" width="6.5703125" style="1" bestFit="1" customWidth="1"/>
    <col min="10" max="10" width="5.42578125" style="1" customWidth="1"/>
    <col min="11" max="11" width="1.85546875" style="1" hidden="1" customWidth="1"/>
    <col min="12" max="13" width="5.42578125" style="1" hidden="1" customWidth="1"/>
    <col min="14" max="16384" width="11.42578125" style="1"/>
  </cols>
  <sheetData>
    <row r="1" spans="1:17" s="9" customFormat="1" ht="13.5" customHeight="1">
      <c r="A1" s="101" t="s">
        <v>59</v>
      </c>
      <c r="B1" s="101"/>
      <c r="C1" s="101"/>
      <c r="D1" s="101"/>
      <c r="E1" s="101"/>
      <c r="F1" s="101"/>
      <c r="G1" s="101"/>
      <c r="H1" s="101"/>
      <c r="I1" s="7"/>
      <c r="J1" s="8"/>
      <c r="K1" s="8"/>
      <c r="M1" s="10"/>
      <c r="N1" s="10"/>
      <c r="P1" s="10"/>
      <c r="Q1" s="10"/>
    </row>
    <row r="2" spans="1:17" s="9" customFormat="1">
      <c r="A2" s="101"/>
      <c r="B2" s="101"/>
      <c r="C2" s="101"/>
      <c r="D2" s="101"/>
      <c r="E2" s="101"/>
      <c r="F2" s="101"/>
      <c r="G2" s="101"/>
      <c r="H2" s="101"/>
      <c r="I2" s="7"/>
      <c r="J2" s="8"/>
      <c r="K2" s="8"/>
      <c r="M2" s="10"/>
      <c r="N2" s="10"/>
      <c r="P2" s="10"/>
      <c r="Q2" s="10"/>
    </row>
    <row r="3" spans="1:17" s="9" customFormat="1" ht="45" customHeight="1">
      <c r="A3" s="101"/>
      <c r="B3" s="101"/>
      <c r="C3" s="101"/>
      <c r="D3" s="101"/>
      <c r="E3" s="101"/>
      <c r="F3" s="101"/>
      <c r="G3" s="101"/>
      <c r="H3" s="101"/>
      <c r="I3" s="7"/>
      <c r="J3" s="8"/>
      <c r="K3" s="8"/>
      <c r="L3" s="90"/>
      <c r="M3" s="91"/>
      <c r="N3" s="91"/>
      <c r="O3" s="11"/>
      <c r="P3" s="11"/>
      <c r="Q3" s="12"/>
    </row>
    <row r="4" spans="1:17" s="9" customFormat="1" ht="27.75" customHeight="1">
      <c r="A4" s="13"/>
      <c r="B4" s="14"/>
      <c r="C4" s="14"/>
      <c r="D4" s="14"/>
      <c r="E4" s="14"/>
      <c r="F4" s="14"/>
      <c r="G4" s="14"/>
      <c r="H4" s="13"/>
      <c r="I4" s="7"/>
      <c r="J4" s="8"/>
      <c r="K4" s="8"/>
      <c r="M4" s="10"/>
      <c r="N4" s="10"/>
      <c r="P4" s="10"/>
      <c r="Q4" s="10"/>
    </row>
    <row r="5" spans="1:17" s="9" customFormat="1">
      <c r="A5" s="92" t="s">
        <v>31</v>
      </c>
      <c r="B5" s="93"/>
      <c r="C5" s="93"/>
      <c r="D5" s="93"/>
      <c r="E5" s="93"/>
      <c r="F5" s="93"/>
      <c r="G5" s="93"/>
      <c r="H5" s="94"/>
      <c r="J5" s="8"/>
      <c r="K5" s="8"/>
      <c r="M5" s="10"/>
      <c r="N5" s="10"/>
      <c r="P5" s="10"/>
      <c r="Q5" s="10"/>
    </row>
    <row r="6" spans="1:17" s="9" customFormat="1" ht="21.95" customHeight="1">
      <c r="A6" s="95" t="s">
        <v>32</v>
      </c>
      <c r="B6" s="96"/>
      <c r="C6" s="97"/>
      <c r="D6" s="97"/>
      <c r="E6" s="97"/>
      <c r="F6" s="97"/>
      <c r="G6" s="97"/>
      <c r="H6" s="98"/>
      <c r="J6" s="8"/>
      <c r="K6" s="8"/>
      <c r="M6" s="10"/>
      <c r="N6" s="10"/>
      <c r="P6" s="10"/>
      <c r="Q6" s="10"/>
    </row>
    <row r="7" spans="1:17" s="9" customFormat="1" ht="21.95" customHeight="1">
      <c r="A7" s="99" t="s">
        <v>33</v>
      </c>
      <c r="B7" s="100"/>
      <c r="C7" s="31"/>
      <c r="D7" s="100" t="s">
        <v>34</v>
      </c>
      <c r="E7" s="100"/>
      <c r="F7" s="102"/>
      <c r="G7" s="102"/>
      <c r="H7" s="103"/>
      <c r="J7" s="8"/>
      <c r="K7" s="8"/>
      <c r="M7" s="10"/>
      <c r="N7" s="10"/>
      <c r="P7" s="10"/>
      <c r="Q7" s="10"/>
    </row>
    <row r="8" spans="1:17" s="9" customFormat="1" ht="21.95" customHeight="1">
      <c r="A8" s="99" t="s">
        <v>35</v>
      </c>
      <c r="B8" s="100"/>
      <c r="C8" s="31"/>
      <c r="D8" s="100" t="s">
        <v>36</v>
      </c>
      <c r="E8" s="100"/>
      <c r="F8" s="102"/>
      <c r="G8" s="102"/>
      <c r="H8" s="103"/>
      <c r="J8" s="8"/>
      <c r="K8" s="8"/>
      <c r="M8" s="10"/>
      <c r="N8" s="10"/>
      <c r="P8" s="10"/>
      <c r="Q8" s="10"/>
    </row>
    <row r="9" spans="1:17" s="9" customFormat="1" ht="21.95" customHeight="1">
      <c r="A9" s="99" t="s">
        <v>37</v>
      </c>
      <c r="B9" s="100"/>
      <c r="C9" s="31"/>
      <c r="D9" s="100" t="s">
        <v>38</v>
      </c>
      <c r="E9" s="100"/>
      <c r="F9" s="102"/>
      <c r="G9" s="102"/>
      <c r="H9" s="103"/>
      <c r="J9" s="8"/>
      <c r="K9" s="8"/>
      <c r="M9" s="10"/>
      <c r="N9" s="10"/>
      <c r="P9" s="10"/>
      <c r="Q9" s="10"/>
    </row>
    <row r="10" spans="1:17" s="9" customFormat="1" ht="8.4499999999999993" customHeight="1">
      <c r="A10" s="15"/>
      <c r="B10" s="16"/>
      <c r="C10" s="16"/>
      <c r="D10" s="16"/>
      <c r="E10" s="16"/>
      <c r="F10" s="16"/>
      <c r="G10" s="16"/>
      <c r="H10" s="17"/>
      <c r="J10" s="8"/>
      <c r="K10" s="8"/>
      <c r="M10" s="10"/>
      <c r="N10" s="10"/>
      <c r="P10" s="10"/>
      <c r="Q10" s="10"/>
    </row>
    <row r="11" spans="1:17" s="9" customFormat="1">
      <c r="A11" s="92" t="s">
        <v>39</v>
      </c>
      <c r="B11" s="93"/>
      <c r="C11" s="93"/>
      <c r="D11" s="93"/>
      <c r="E11" s="93"/>
      <c r="F11" s="93"/>
      <c r="G11" s="93"/>
      <c r="H11" s="94"/>
      <c r="J11" s="8"/>
      <c r="K11" s="8"/>
      <c r="M11" s="10"/>
      <c r="N11" s="10"/>
      <c r="P11" s="10"/>
      <c r="Q11" s="10"/>
    </row>
    <row r="12" spans="1:17" s="9" customFormat="1" ht="21.95" customHeight="1">
      <c r="A12" s="95" t="s">
        <v>40</v>
      </c>
      <c r="B12" s="96"/>
      <c r="C12" s="97"/>
      <c r="D12" s="97"/>
      <c r="E12" s="97"/>
      <c r="F12" s="97"/>
      <c r="G12" s="97"/>
      <c r="H12" s="98"/>
      <c r="J12" s="8"/>
      <c r="K12" s="8"/>
      <c r="L12" s="90"/>
      <c r="M12" s="91"/>
      <c r="N12" s="91"/>
      <c r="O12" s="11"/>
      <c r="P12" s="11"/>
      <c r="Q12" s="12"/>
    </row>
    <row r="13" spans="1:17" s="9" customFormat="1" ht="21.95" customHeight="1">
      <c r="A13" s="99" t="s">
        <v>41</v>
      </c>
      <c r="B13" s="100"/>
      <c r="C13" s="32"/>
      <c r="D13" s="109" t="s">
        <v>42</v>
      </c>
      <c r="E13" s="109"/>
      <c r="F13" s="102"/>
      <c r="G13" s="102"/>
      <c r="H13" s="103"/>
      <c r="J13" s="8"/>
      <c r="K13" s="8"/>
      <c r="M13" s="10"/>
      <c r="N13" s="10"/>
      <c r="P13" s="10"/>
      <c r="Q13" s="10"/>
    </row>
    <row r="14" spans="1:17" s="9" customFormat="1" ht="21.95" customHeight="1">
      <c r="A14" s="99" t="s">
        <v>43</v>
      </c>
      <c r="B14" s="100"/>
      <c r="C14" s="32"/>
      <c r="D14" s="109" t="s">
        <v>42</v>
      </c>
      <c r="E14" s="109"/>
      <c r="F14" s="102"/>
      <c r="G14" s="102"/>
      <c r="H14" s="103"/>
      <c r="J14" s="8"/>
      <c r="K14" s="8"/>
      <c r="M14" s="10"/>
      <c r="N14" s="10"/>
      <c r="P14" s="10"/>
      <c r="Q14" s="10"/>
    </row>
    <row r="15" spans="1:17" s="9" customFormat="1" ht="21.95" customHeight="1">
      <c r="A15" s="110" t="s">
        <v>44</v>
      </c>
      <c r="B15" s="111"/>
      <c r="C15" s="111"/>
      <c r="D15" s="111"/>
      <c r="E15" s="111"/>
      <c r="F15" s="111"/>
      <c r="G15" s="111"/>
      <c r="H15" s="112"/>
      <c r="J15" s="8"/>
      <c r="K15" s="8"/>
      <c r="M15" s="10"/>
      <c r="N15" s="10"/>
      <c r="P15" s="10"/>
      <c r="Q15" s="10"/>
    </row>
    <row r="16" spans="1:17" s="9" customFormat="1" ht="7.5" customHeight="1" thickBot="1">
      <c r="A16" s="18"/>
      <c r="H16" s="19"/>
      <c r="J16" s="8"/>
      <c r="K16" s="8"/>
      <c r="M16" s="10"/>
      <c r="N16" s="10"/>
      <c r="P16" s="10"/>
      <c r="Q16" s="10"/>
    </row>
    <row r="17" spans="1:18" ht="15" customHeight="1">
      <c r="A17" s="113" t="s">
        <v>0</v>
      </c>
      <c r="B17" s="114"/>
      <c r="C17" s="114"/>
      <c r="D17" s="114"/>
      <c r="E17" s="114"/>
      <c r="F17" s="114"/>
      <c r="G17" s="114"/>
      <c r="H17" s="114"/>
    </row>
    <row r="18" spans="1:18" s="9" customFormat="1" ht="22.5" customHeight="1">
      <c r="A18" s="125" t="s">
        <v>52</v>
      </c>
      <c r="B18" s="126"/>
      <c r="C18" s="126"/>
      <c r="D18" s="126"/>
      <c r="E18" s="126"/>
      <c r="F18" s="126"/>
      <c r="G18" s="126"/>
      <c r="H18" s="127"/>
      <c r="K18" s="10"/>
      <c r="L18" s="10"/>
      <c r="N18" s="10"/>
      <c r="O18" s="10"/>
      <c r="Q18" s="10"/>
      <c r="R18" s="10"/>
    </row>
    <row r="19" spans="1:18" ht="15" customHeight="1">
      <c r="A19" s="118" t="s">
        <v>15</v>
      </c>
      <c r="B19" s="119"/>
      <c r="C19" s="119"/>
      <c r="D19" s="119"/>
      <c r="E19" s="119"/>
      <c r="F19" s="119"/>
      <c r="G19" s="119"/>
      <c r="H19" s="120"/>
    </row>
    <row r="20" spans="1:18" ht="19.5">
      <c r="A20" s="118" t="s">
        <v>12</v>
      </c>
      <c r="B20" s="119"/>
      <c r="C20" s="119"/>
      <c r="D20" s="119" t="s">
        <v>13</v>
      </c>
      <c r="E20" s="119"/>
      <c r="F20" s="119"/>
      <c r="G20" s="119"/>
      <c r="H20" s="120"/>
    </row>
    <row r="21" spans="1:18" ht="15" customHeight="1">
      <c r="A21" s="95" t="s">
        <v>64</v>
      </c>
      <c r="B21" s="128"/>
      <c r="C21" s="128"/>
      <c r="D21" s="128"/>
      <c r="E21" s="128"/>
      <c r="F21" s="128"/>
      <c r="G21" s="128"/>
      <c r="H21" s="129"/>
    </row>
    <row r="22" spans="1:18" ht="20.25" thickBot="1">
      <c r="A22" s="99" t="s">
        <v>65</v>
      </c>
      <c r="B22" s="119"/>
      <c r="C22" s="119"/>
      <c r="D22" s="130" t="s">
        <v>66</v>
      </c>
      <c r="E22" s="119"/>
      <c r="F22" s="119"/>
      <c r="G22" s="119"/>
      <c r="H22" s="120"/>
      <c r="L22" s="4" t="b">
        <v>0</v>
      </c>
      <c r="M22" s="4" t="b">
        <v>0</v>
      </c>
    </row>
    <row r="23" spans="1:18" ht="15.75" customHeight="1" thickBot="1">
      <c r="A23" s="115" t="s">
        <v>1</v>
      </c>
      <c r="B23" s="116"/>
      <c r="C23" s="116"/>
      <c r="D23" s="116"/>
      <c r="E23" s="116"/>
      <c r="F23" s="116"/>
      <c r="G23" s="116"/>
      <c r="H23" s="117"/>
      <c r="I23" s="4"/>
      <c r="J23" s="4"/>
    </row>
    <row r="24" spans="1:18" s="33" customFormat="1" ht="27.75" thickBot="1">
      <c r="A24" s="63" t="s">
        <v>81</v>
      </c>
      <c r="B24" s="104" t="s">
        <v>2</v>
      </c>
      <c r="C24" s="106"/>
      <c r="D24" s="104" t="s">
        <v>17</v>
      </c>
      <c r="E24" s="124"/>
      <c r="F24" s="106"/>
      <c r="G24" s="104" t="s">
        <v>3</v>
      </c>
      <c r="H24" s="105"/>
      <c r="I24" s="53"/>
      <c r="J24" s="4"/>
    </row>
    <row r="25" spans="1:18" ht="21.95" customHeight="1">
      <c r="A25" s="6"/>
      <c r="B25" s="131" t="s">
        <v>19</v>
      </c>
      <c r="C25" s="131"/>
      <c r="D25" s="133" t="s">
        <v>4</v>
      </c>
      <c r="E25" s="133"/>
      <c r="F25" s="34">
        <v>300</v>
      </c>
      <c r="G25" s="35" t="s">
        <v>4</v>
      </c>
      <c r="H25" s="36">
        <f>A25*F25</f>
        <v>0</v>
      </c>
      <c r="I25" s="4"/>
      <c r="J25" s="4"/>
    </row>
    <row r="26" spans="1:18" ht="21.95" customHeight="1">
      <c r="A26" s="5"/>
      <c r="B26" s="65" t="s">
        <v>20</v>
      </c>
      <c r="C26" s="65"/>
      <c r="D26" s="72" t="s">
        <v>4</v>
      </c>
      <c r="E26" s="72"/>
      <c r="F26" s="37">
        <v>100</v>
      </c>
      <c r="G26" s="38" t="s">
        <v>4</v>
      </c>
      <c r="H26" s="39">
        <f>A26*F26</f>
        <v>0</v>
      </c>
      <c r="J26" s="4"/>
      <c r="L26" s="54">
        <f>SUM(H25:H26)</f>
        <v>0</v>
      </c>
    </row>
    <row r="27" spans="1:18" ht="21.95" customHeight="1">
      <c r="A27" s="5"/>
      <c r="B27" s="122" t="s">
        <v>79</v>
      </c>
      <c r="C27" s="65"/>
      <c r="D27" s="123" t="s">
        <v>4</v>
      </c>
      <c r="E27" s="72"/>
      <c r="F27" s="37">
        <v>500</v>
      </c>
      <c r="G27" s="43" t="s">
        <v>4</v>
      </c>
      <c r="H27" s="39">
        <f>A27*F27</f>
        <v>0</v>
      </c>
      <c r="I27" s="54"/>
      <c r="J27" s="4"/>
    </row>
    <row r="28" spans="1:18" ht="21.95" customHeight="1">
      <c r="A28" s="5"/>
      <c r="B28" s="122" t="s">
        <v>80</v>
      </c>
      <c r="C28" s="65"/>
      <c r="D28" s="123" t="s">
        <v>4</v>
      </c>
      <c r="E28" s="72"/>
      <c r="F28" s="37">
        <v>500</v>
      </c>
      <c r="G28" s="43" t="s">
        <v>4</v>
      </c>
      <c r="H28" s="39">
        <f>A28*F28</f>
        <v>0</v>
      </c>
      <c r="I28" s="54"/>
      <c r="J28" s="4"/>
    </row>
    <row r="29" spans="1:18" ht="21.95" customHeight="1">
      <c r="A29" s="57"/>
      <c r="B29" s="132" t="s">
        <v>18</v>
      </c>
      <c r="C29" s="108"/>
      <c r="D29" s="121" t="s">
        <v>4</v>
      </c>
      <c r="E29" s="121"/>
      <c r="F29" s="40">
        <v>-0.1</v>
      </c>
      <c r="G29" s="41" t="s">
        <v>4</v>
      </c>
      <c r="H29" s="42">
        <f>IF(L22,L26*F29,0)</f>
        <v>0</v>
      </c>
    </row>
    <row r="30" spans="1:18" ht="21.95" customHeight="1">
      <c r="A30" s="57"/>
      <c r="B30" s="107" t="s">
        <v>49</v>
      </c>
      <c r="C30" s="108"/>
      <c r="D30" s="121" t="s">
        <v>4</v>
      </c>
      <c r="E30" s="121"/>
      <c r="F30" s="40">
        <v>-0.3</v>
      </c>
      <c r="G30" s="41" t="s">
        <v>4</v>
      </c>
      <c r="H30" s="42">
        <f>IF(M22,L26*F30,0)</f>
        <v>0</v>
      </c>
    </row>
    <row r="31" spans="1:18" ht="21.95" customHeight="1">
      <c r="A31" s="5"/>
      <c r="B31" s="81" t="s">
        <v>56</v>
      </c>
      <c r="C31" s="65"/>
      <c r="D31" s="72" t="s">
        <v>4</v>
      </c>
      <c r="E31" s="72"/>
      <c r="F31" s="37">
        <v>90</v>
      </c>
      <c r="G31" s="38" t="s">
        <v>4</v>
      </c>
      <c r="H31" s="39">
        <f t="shared" ref="H31:H40" si="0">A31*F31</f>
        <v>0</v>
      </c>
    </row>
    <row r="32" spans="1:18" ht="21.95" customHeight="1">
      <c r="A32" s="5"/>
      <c r="B32" s="82" t="s">
        <v>29</v>
      </c>
      <c r="C32" s="65"/>
      <c r="D32" s="72" t="s">
        <v>4</v>
      </c>
      <c r="E32" s="72"/>
      <c r="F32" s="37">
        <v>200</v>
      </c>
      <c r="G32" s="38" t="s">
        <v>4</v>
      </c>
      <c r="H32" s="39">
        <f t="shared" si="0"/>
        <v>0</v>
      </c>
    </row>
    <row r="33" spans="1:17" ht="21.95" customHeight="1">
      <c r="A33" s="5"/>
      <c r="B33" s="82" t="s">
        <v>85</v>
      </c>
      <c r="C33" s="65"/>
      <c r="D33" s="88" t="s">
        <v>4</v>
      </c>
      <c r="E33" s="89"/>
      <c r="F33" s="37">
        <v>130</v>
      </c>
      <c r="G33" s="62" t="s">
        <v>4</v>
      </c>
      <c r="H33" s="39">
        <f>IF(A33&lt;&gt;"",A33*F33+"1500",0)</f>
        <v>0</v>
      </c>
    </row>
    <row r="34" spans="1:17" ht="21.95" customHeight="1">
      <c r="A34" s="5"/>
      <c r="B34" s="65" t="s">
        <v>30</v>
      </c>
      <c r="C34" s="65"/>
      <c r="D34" s="72" t="s">
        <v>4</v>
      </c>
      <c r="E34" s="72"/>
      <c r="F34" s="37">
        <v>70</v>
      </c>
      <c r="G34" s="38" t="s">
        <v>4</v>
      </c>
      <c r="H34" s="39">
        <f t="shared" si="0"/>
        <v>0</v>
      </c>
    </row>
    <row r="35" spans="1:17" ht="21.95" customHeight="1">
      <c r="A35" s="5"/>
      <c r="B35" s="81" t="s">
        <v>55</v>
      </c>
      <c r="C35" s="65"/>
      <c r="D35" s="72" t="s">
        <v>4</v>
      </c>
      <c r="E35" s="72"/>
      <c r="F35" s="37">
        <v>70</v>
      </c>
      <c r="G35" s="38" t="s">
        <v>4</v>
      </c>
      <c r="H35" s="39">
        <f t="shared" si="0"/>
        <v>0</v>
      </c>
    </row>
    <row r="36" spans="1:17" ht="21.95" customHeight="1">
      <c r="A36" s="5"/>
      <c r="B36" s="81" t="s">
        <v>57</v>
      </c>
      <c r="C36" s="65"/>
      <c r="D36" s="72" t="s">
        <v>4</v>
      </c>
      <c r="E36" s="72"/>
      <c r="F36" s="37">
        <v>50</v>
      </c>
      <c r="G36" s="38" t="s">
        <v>4</v>
      </c>
      <c r="H36" s="39">
        <f t="shared" si="0"/>
        <v>0</v>
      </c>
    </row>
    <row r="37" spans="1:17" ht="21.95" customHeight="1">
      <c r="A37" s="5"/>
      <c r="B37" s="81" t="s">
        <v>58</v>
      </c>
      <c r="C37" s="65"/>
      <c r="D37" s="72" t="s">
        <v>4</v>
      </c>
      <c r="E37" s="72"/>
      <c r="F37" s="37">
        <v>100</v>
      </c>
      <c r="G37" s="38" t="s">
        <v>4</v>
      </c>
      <c r="H37" s="39">
        <f t="shared" si="0"/>
        <v>0</v>
      </c>
    </row>
    <row r="38" spans="1:17" ht="21.95" customHeight="1">
      <c r="A38" s="5"/>
      <c r="B38" s="81" t="s">
        <v>51</v>
      </c>
      <c r="C38" s="65"/>
      <c r="D38" s="72" t="s">
        <v>4</v>
      </c>
      <c r="E38" s="72"/>
      <c r="F38" s="37">
        <v>30</v>
      </c>
      <c r="G38" s="38" t="s">
        <v>4</v>
      </c>
      <c r="H38" s="39">
        <f t="shared" si="0"/>
        <v>0</v>
      </c>
    </row>
    <row r="39" spans="1:17" ht="21.95" customHeight="1">
      <c r="A39" s="5"/>
      <c r="B39" s="65" t="s">
        <v>5</v>
      </c>
      <c r="C39" s="65"/>
      <c r="D39" s="72" t="s">
        <v>4</v>
      </c>
      <c r="E39" s="72"/>
      <c r="F39" s="37">
        <v>70</v>
      </c>
      <c r="G39" s="38" t="s">
        <v>4</v>
      </c>
      <c r="H39" s="39">
        <f t="shared" si="0"/>
        <v>0</v>
      </c>
    </row>
    <row r="40" spans="1:17" ht="21.95" customHeight="1">
      <c r="A40" s="5"/>
      <c r="B40" s="65" t="s">
        <v>21</v>
      </c>
      <c r="C40" s="65"/>
      <c r="D40" s="72" t="s">
        <v>4</v>
      </c>
      <c r="E40" s="72"/>
      <c r="F40" s="37">
        <v>10</v>
      </c>
      <c r="G40" s="43" t="s">
        <v>4</v>
      </c>
      <c r="H40" s="39">
        <f t="shared" si="0"/>
        <v>0</v>
      </c>
    </row>
    <row r="41" spans="1:17" ht="21.95" customHeight="1">
      <c r="A41" s="68" t="s">
        <v>50</v>
      </c>
      <c r="B41" s="69"/>
      <c r="C41" s="69"/>
      <c r="D41" s="69"/>
      <c r="E41" s="69"/>
      <c r="F41" s="70"/>
      <c r="G41" s="56" t="s">
        <v>4</v>
      </c>
      <c r="H41" s="44">
        <f>SUM(H25:H40)</f>
        <v>0</v>
      </c>
    </row>
    <row r="42" spans="1:17" ht="21.95" customHeight="1">
      <c r="A42" s="71" t="s">
        <v>22</v>
      </c>
      <c r="B42" s="69"/>
      <c r="C42" s="69"/>
      <c r="D42" s="72" t="s">
        <v>4</v>
      </c>
      <c r="E42" s="72"/>
      <c r="F42" s="55">
        <v>300</v>
      </c>
      <c r="G42" s="45" t="s">
        <v>4</v>
      </c>
      <c r="H42" s="44">
        <f>IF(AND(A33="", OR(A25&lt;&gt;"", A27&lt;&gt;"", A28&lt;&gt;"")), $F$42, 0)</f>
        <v>0</v>
      </c>
    </row>
    <row r="43" spans="1:17" ht="22.5" customHeight="1" thickBot="1">
      <c r="A43" s="66" t="s">
        <v>6</v>
      </c>
      <c r="B43" s="67"/>
      <c r="C43" s="67"/>
      <c r="D43" s="67"/>
      <c r="E43" s="67"/>
      <c r="F43" s="67"/>
      <c r="G43" s="46" t="s">
        <v>4</v>
      </c>
      <c r="H43" s="47">
        <f>SUM(H41:H42)</f>
        <v>0</v>
      </c>
    </row>
    <row r="44" spans="1:17" s="9" customFormat="1" ht="12" customHeight="1" thickBot="1">
      <c r="J44" s="8"/>
      <c r="K44" s="8"/>
      <c r="M44" s="10"/>
      <c r="N44" s="10"/>
      <c r="P44" s="10"/>
      <c r="Q44" s="10"/>
    </row>
    <row r="45" spans="1:17" s="9" customFormat="1" ht="15" customHeight="1">
      <c r="A45" s="78" t="s">
        <v>45</v>
      </c>
      <c r="B45" s="79"/>
      <c r="C45" s="79"/>
      <c r="D45" s="79"/>
      <c r="E45" s="79"/>
      <c r="F45" s="79"/>
      <c r="G45" s="79"/>
      <c r="H45" s="80"/>
      <c r="J45" s="8"/>
      <c r="K45" s="8"/>
      <c r="M45" s="10"/>
      <c r="N45" s="10"/>
      <c r="P45" s="10"/>
      <c r="Q45" s="10"/>
    </row>
    <row r="46" spans="1:17" s="9" customFormat="1">
      <c r="A46" s="18"/>
      <c r="C46" s="73"/>
      <c r="D46" s="73"/>
      <c r="E46" s="73"/>
      <c r="F46" s="73"/>
      <c r="G46" s="73"/>
      <c r="H46" s="74"/>
      <c r="J46" s="8"/>
      <c r="K46" s="8"/>
      <c r="M46" s="10"/>
      <c r="N46" s="10"/>
      <c r="P46" s="10"/>
      <c r="Q46" s="10"/>
    </row>
    <row r="47" spans="1:17" s="9" customFormat="1">
      <c r="A47" s="18"/>
      <c r="B47" s="9" t="s">
        <v>26</v>
      </c>
      <c r="C47" s="75"/>
      <c r="D47" s="75"/>
      <c r="E47" s="75"/>
      <c r="F47" s="75"/>
      <c r="G47" s="75"/>
      <c r="H47" s="76"/>
      <c r="J47" s="8"/>
      <c r="K47" s="8"/>
      <c r="M47" s="10"/>
      <c r="N47" s="10"/>
      <c r="P47" s="10"/>
      <c r="Q47" s="10"/>
    </row>
    <row r="48" spans="1:17" s="9" customFormat="1">
      <c r="A48" s="18"/>
      <c r="C48" s="73"/>
      <c r="D48" s="73"/>
      <c r="E48" s="73"/>
      <c r="F48" s="73"/>
      <c r="G48" s="73"/>
      <c r="H48" s="74"/>
      <c r="J48" s="8"/>
      <c r="K48" s="8"/>
      <c r="M48" s="10"/>
      <c r="N48" s="10"/>
      <c r="P48" s="10"/>
      <c r="Q48" s="10"/>
    </row>
    <row r="49" spans="1:17" s="9" customFormat="1">
      <c r="A49" s="18"/>
      <c r="B49" s="9" t="s">
        <v>46</v>
      </c>
      <c r="C49" s="75"/>
      <c r="D49" s="75"/>
      <c r="E49" s="75"/>
      <c r="F49" s="75"/>
      <c r="G49" s="75"/>
      <c r="H49" s="76"/>
      <c r="J49" s="8"/>
      <c r="K49" s="8"/>
      <c r="M49" s="10"/>
      <c r="N49" s="10"/>
      <c r="P49" s="10"/>
      <c r="Q49" s="10"/>
    </row>
    <row r="50" spans="1:17" s="9" customFormat="1" ht="14.25" customHeight="1" thickBot="1">
      <c r="A50" s="20"/>
      <c r="B50" s="21"/>
      <c r="C50" s="22"/>
      <c r="D50" s="22"/>
      <c r="E50" s="22"/>
      <c r="F50" s="22"/>
      <c r="G50" s="22"/>
      <c r="H50" s="23"/>
      <c r="J50" s="8"/>
      <c r="K50" s="8"/>
      <c r="M50" s="10"/>
      <c r="N50" s="10"/>
      <c r="P50" s="10"/>
      <c r="Q50" s="10"/>
    </row>
    <row r="51" spans="1:17" s="9" customFormat="1" ht="12" customHeight="1" thickBot="1">
      <c r="J51" s="8"/>
      <c r="K51" s="8"/>
      <c r="M51" s="10"/>
      <c r="N51" s="10"/>
      <c r="P51" s="10"/>
      <c r="Q51" s="10"/>
    </row>
    <row r="52" spans="1:17" s="9" customFormat="1">
      <c r="A52" s="78" t="s">
        <v>47</v>
      </c>
      <c r="B52" s="79"/>
      <c r="C52" s="79"/>
      <c r="D52" s="79"/>
      <c r="E52" s="79"/>
      <c r="F52" s="79"/>
      <c r="G52" s="79"/>
      <c r="H52" s="80"/>
      <c r="J52" s="8"/>
      <c r="K52" s="8"/>
      <c r="M52" s="10"/>
      <c r="N52" s="10"/>
      <c r="P52" s="10"/>
      <c r="Q52" s="10"/>
    </row>
    <row r="53" spans="1:17" s="9" customFormat="1" ht="15" customHeight="1">
      <c r="A53" s="24"/>
      <c r="B53" s="25" t="s">
        <v>9</v>
      </c>
      <c r="C53" s="25"/>
      <c r="E53" s="26" t="s">
        <v>48</v>
      </c>
      <c r="F53" s="26"/>
      <c r="G53" s="26"/>
      <c r="H53" s="27"/>
      <c r="J53" s="8"/>
      <c r="K53" s="8"/>
    </row>
    <row r="54" spans="1:17" s="9" customFormat="1" ht="68.25" customHeight="1">
      <c r="A54" s="18"/>
      <c r="B54" s="75"/>
      <c r="C54" s="75"/>
      <c r="D54" s="28"/>
      <c r="E54" s="126"/>
      <c r="F54" s="126"/>
      <c r="G54" s="126"/>
      <c r="H54" s="127"/>
      <c r="J54" s="8"/>
      <c r="K54" s="8"/>
    </row>
    <row r="55" spans="1:17" s="9" customFormat="1" ht="36.75" customHeight="1" thickBot="1">
      <c r="A55" s="20"/>
      <c r="B55" s="48" t="s">
        <v>10</v>
      </c>
      <c r="C55" s="58"/>
      <c r="D55" s="29"/>
      <c r="E55" s="29" t="s">
        <v>11</v>
      </c>
      <c r="F55" s="29"/>
      <c r="G55" s="29"/>
      <c r="H55" s="30"/>
      <c r="J55" s="8"/>
      <c r="K55" s="8"/>
    </row>
    <row r="56" spans="1:17" ht="81.75" customHeight="1">
      <c r="B56" s="49"/>
      <c r="C56" s="50"/>
      <c r="D56" s="51"/>
    </row>
    <row r="57" spans="1:17" ht="37.5" customHeight="1" thickBot="1"/>
    <row r="58" spans="1:17" ht="22.5" customHeight="1" thickBot="1">
      <c r="A58" s="83" t="s">
        <v>67</v>
      </c>
      <c r="B58" s="84"/>
      <c r="C58" s="84"/>
      <c r="D58" s="84"/>
      <c r="E58" s="84"/>
      <c r="F58" s="84"/>
      <c r="G58" s="84"/>
      <c r="H58" s="85"/>
    </row>
    <row r="59" spans="1:17" ht="15" customHeight="1">
      <c r="A59" s="86" t="s">
        <v>69</v>
      </c>
      <c r="B59" s="87"/>
      <c r="C59" s="87"/>
      <c r="D59" s="87"/>
      <c r="E59" s="87"/>
      <c r="F59" s="87"/>
      <c r="G59" s="87"/>
      <c r="H59" s="87"/>
    </row>
    <row r="60" spans="1:17" ht="15" customHeight="1">
      <c r="A60" s="59"/>
      <c r="B60" s="52"/>
      <c r="C60" s="52"/>
      <c r="D60" s="52"/>
      <c r="E60" s="52"/>
      <c r="F60" s="52"/>
      <c r="G60" s="52"/>
      <c r="H60" s="52"/>
    </row>
    <row r="61" spans="1:17" ht="15" customHeight="1">
      <c r="A61" s="77" t="s">
        <v>82</v>
      </c>
      <c r="B61" s="77"/>
      <c r="C61" s="77"/>
      <c r="D61" s="77"/>
      <c r="E61" s="77"/>
      <c r="F61" s="77"/>
      <c r="G61" s="77"/>
      <c r="H61" s="77"/>
    </row>
    <row r="62" spans="1:17" ht="15" customHeight="1">
      <c r="A62" s="52"/>
      <c r="B62" s="52"/>
      <c r="C62" s="52"/>
      <c r="D62" s="52"/>
      <c r="E62" s="52"/>
      <c r="F62" s="52"/>
      <c r="G62" s="52"/>
      <c r="H62" s="52"/>
    </row>
    <row r="63" spans="1:17" s="9" customFormat="1" ht="110.25" customHeight="1">
      <c r="A63" s="60">
        <v>1.1000000000000001</v>
      </c>
      <c r="B63" s="64" t="s">
        <v>78</v>
      </c>
      <c r="C63" s="64"/>
      <c r="D63" s="64"/>
      <c r="E63" s="64"/>
      <c r="F63" s="64"/>
      <c r="G63" s="64"/>
      <c r="H63" s="64"/>
      <c r="I63" s="8"/>
      <c r="J63" s="8"/>
      <c r="L63" s="10"/>
      <c r="M63" s="10"/>
      <c r="O63" s="10"/>
      <c r="P63" s="10"/>
    </row>
    <row r="64" spans="1:17" s="9" customFormat="1" ht="110.25" customHeight="1">
      <c r="A64" s="60">
        <v>1.2</v>
      </c>
      <c r="B64" s="64" t="s">
        <v>77</v>
      </c>
      <c r="C64" s="64"/>
      <c r="D64" s="64"/>
      <c r="E64" s="64"/>
      <c r="F64" s="64"/>
      <c r="G64" s="64"/>
      <c r="H64" s="64"/>
      <c r="I64" s="8"/>
      <c r="J64" s="8"/>
      <c r="L64" s="10"/>
      <c r="M64" s="10"/>
      <c r="O64" s="10"/>
      <c r="P64" s="10"/>
    </row>
    <row r="65" spans="1:16" s="9" customFormat="1" ht="66.75" customHeight="1">
      <c r="A65" s="60">
        <v>1.3</v>
      </c>
      <c r="B65" s="64" t="s">
        <v>84</v>
      </c>
      <c r="C65" s="64"/>
      <c r="D65" s="64"/>
      <c r="E65" s="64"/>
      <c r="F65" s="64"/>
      <c r="G65" s="64"/>
      <c r="H65" s="64"/>
      <c r="I65" s="8"/>
      <c r="J65" s="8"/>
      <c r="L65" s="10"/>
      <c r="M65" s="10"/>
      <c r="O65" s="10"/>
      <c r="P65" s="10"/>
    </row>
    <row r="66" spans="1:16" s="9" customFormat="1" ht="111" customHeight="1">
      <c r="A66" s="60">
        <v>1.4</v>
      </c>
      <c r="B66" s="64" t="s">
        <v>72</v>
      </c>
      <c r="C66" s="64"/>
      <c r="D66" s="64"/>
      <c r="E66" s="64"/>
      <c r="F66" s="64"/>
      <c r="G66" s="64"/>
      <c r="H66" s="64"/>
      <c r="I66" s="8"/>
      <c r="J66" s="8"/>
      <c r="L66" s="10"/>
      <c r="M66" s="10"/>
      <c r="O66" s="10"/>
      <c r="P66" s="10"/>
    </row>
    <row r="67" spans="1:16" s="9" customFormat="1" ht="15" customHeight="1">
      <c r="A67" s="77" t="s">
        <v>73</v>
      </c>
      <c r="B67" s="77"/>
      <c r="C67" s="77"/>
      <c r="D67" s="77"/>
      <c r="E67" s="77"/>
      <c r="F67" s="77"/>
      <c r="G67" s="77"/>
      <c r="H67" s="77"/>
      <c r="I67" s="8"/>
      <c r="J67" s="8"/>
      <c r="L67" s="10"/>
      <c r="M67" s="10"/>
      <c r="O67" s="10"/>
      <c r="P67" s="10"/>
    </row>
    <row r="68" spans="1:16" s="9" customFormat="1" ht="15" customHeight="1">
      <c r="A68" s="61"/>
      <c r="B68" s="61"/>
      <c r="C68" s="61"/>
      <c r="D68" s="61"/>
      <c r="E68" s="61"/>
      <c r="F68" s="61"/>
      <c r="G68" s="61"/>
      <c r="H68" s="61"/>
      <c r="I68" s="8"/>
      <c r="J68" s="8"/>
      <c r="L68" s="10"/>
      <c r="M68" s="10"/>
      <c r="O68" s="10"/>
      <c r="P68" s="10"/>
    </row>
    <row r="69" spans="1:16" s="9" customFormat="1" ht="28.5" customHeight="1">
      <c r="A69" s="60">
        <v>2.1</v>
      </c>
      <c r="B69" s="64" t="s">
        <v>62</v>
      </c>
      <c r="C69" s="64"/>
      <c r="D69" s="64"/>
      <c r="E69" s="64"/>
      <c r="F69" s="64"/>
      <c r="G69" s="64"/>
      <c r="H69" s="64"/>
      <c r="I69" s="8"/>
      <c r="J69" s="8"/>
      <c r="L69" s="10"/>
      <c r="M69" s="10"/>
      <c r="O69" s="10"/>
      <c r="P69" s="10"/>
    </row>
    <row r="70" spans="1:16" s="9" customFormat="1" ht="28.5" customHeight="1">
      <c r="A70" s="60">
        <v>2.2000000000000002</v>
      </c>
      <c r="B70" s="64" t="s">
        <v>25</v>
      </c>
      <c r="C70" s="64"/>
      <c r="D70" s="64"/>
      <c r="E70" s="64"/>
      <c r="F70" s="64"/>
      <c r="G70" s="64"/>
      <c r="H70" s="64"/>
      <c r="I70" s="8"/>
      <c r="J70" s="8"/>
      <c r="L70" s="10"/>
      <c r="M70" s="10"/>
      <c r="O70" s="10"/>
      <c r="P70" s="10"/>
    </row>
    <row r="71" spans="1:16" s="9" customFormat="1" ht="28.5" customHeight="1">
      <c r="A71" s="60">
        <v>2.2999999999999998</v>
      </c>
      <c r="B71" s="64" t="s">
        <v>16</v>
      </c>
      <c r="C71" s="64"/>
      <c r="D71" s="64"/>
      <c r="E71" s="64"/>
      <c r="F71" s="64"/>
      <c r="G71" s="64"/>
      <c r="H71" s="64"/>
      <c r="I71" s="8"/>
      <c r="J71" s="8"/>
      <c r="L71" s="10"/>
      <c r="M71" s="10"/>
      <c r="O71" s="10"/>
      <c r="P71" s="10"/>
    </row>
    <row r="72" spans="1:16" s="9" customFormat="1" ht="28.5" customHeight="1">
      <c r="A72" s="60">
        <v>2.4</v>
      </c>
      <c r="B72" s="64" t="s">
        <v>53</v>
      </c>
      <c r="C72" s="64"/>
      <c r="D72" s="64"/>
      <c r="E72" s="64"/>
      <c r="F72" s="64"/>
      <c r="G72" s="64"/>
      <c r="H72" s="64"/>
      <c r="I72" s="8"/>
      <c r="J72" s="8"/>
      <c r="L72" s="10"/>
      <c r="M72" s="10"/>
      <c r="O72" s="10"/>
      <c r="P72" s="10"/>
    </row>
    <row r="73" spans="1:16" s="9" customFormat="1" ht="28.5" customHeight="1">
      <c r="A73" s="60">
        <v>2.5</v>
      </c>
      <c r="B73" s="64" t="s">
        <v>27</v>
      </c>
      <c r="C73" s="64"/>
      <c r="D73" s="64"/>
      <c r="E73" s="64"/>
      <c r="F73" s="64"/>
      <c r="G73" s="64"/>
      <c r="H73" s="64"/>
      <c r="I73" s="8"/>
      <c r="J73" s="8"/>
      <c r="L73" s="10"/>
      <c r="M73" s="10"/>
      <c r="O73" s="10"/>
      <c r="P73" s="10"/>
    </row>
    <row r="74" spans="1:16" s="9" customFormat="1" ht="28.5" customHeight="1">
      <c r="A74" s="60">
        <v>2.6</v>
      </c>
      <c r="B74" s="64" t="s">
        <v>7</v>
      </c>
      <c r="C74" s="64"/>
      <c r="D74" s="64"/>
      <c r="E74" s="64"/>
      <c r="F74" s="64"/>
      <c r="G74" s="64"/>
      <c r="H74" s="64"/>
      <c r="I74" s="8"/>
      <c r="J74" s="8"/>
      <c r="L74" s="10"/>
      <c r="M74" s="10"/>
      <c r="O74" s="10"/>
      <c r="P74" s="10"/>
    </row>
    <row r="75" spans="1:16" s="9" customFormat="1" ht="28.5" customHeight="1">
      <c r="A75" s="60">
        <v>2.7</v>
      </c>
      <c r="B75" s="64" t="s">
        <v>14</v>
      </c>
      <c r="C75" s="64"/>
      <c r="D75" s="64"/>
      <c r="E75" s="64"/>
      <c r="F75" s="64"/>
      <c r="G75" s="64"/>
      <c r="H75" s="64"/>
      <c r="I75" s="8"/>
      <c r="J75" s="8"/>
      <c r="L75" s="10"/>
      <c r="M75" s="10"/>
      <c r="O75" s="10"/>
      <c r="P75" s="10"/>
    </row>
    <row r="76" spans="1:16" s="9" customFormat="1" ht="28.5" customHeight="1">
      <c r="A76" s="60">
        <v>2.8</v>
      </c>
      <c r="B76" s="64" t="s">
        <v>61</v>
      </c>
      <c r="C76" s="64"/>
      <c r="D76" s="64"/>
      <c r="E76" s="64"/>
      <c r="F76" s="64"/>
      <c r="G76" s="64"/>
      <c r="H76" s="64"/>
      <c r="I76" s="8"/>
      <c r="J76" s="8"/>
      <c r="L76" s="10"/>
      <c r="M76" s="10" t="s">
        <v>24</v>
      </c>
      <c r="O76" s="10"/>
      <c r="P76" s="10"/>
    </row>
    <row r="77" spans="1:16" s="9" customFormat="1" ht="28.5" customHeight="1">
      <c r="A77" s="60">
        <v>2.9</v>
      </c>
      <c r="B77" s="64" t="s">
        <v>23</v>
      </c>
      <c r="C77" s="64"/>
      <c r="D77" s="64"/>
      <c r="E77" s="64"/>
      <c r="F77" s="64"/>
      <c r="G77" s="64"/>
      <c r="H77" s="64"/>
      <c r="I77" s="8"/>
      <c r="J77" s="8"/>
      <c r="L77" s="10"/>
      <c r="M77" s="10"/>
      <c r="O77" s="10"/>
      <c r="P77" s="10"/>
    </row>
    <row r="78" spans="1:16" s="9" customFormat="1" ht="15" customHeight="1">
      <c r="A78" s="77" t="s">
        <v>74</v>
      </c>
      <c r="B78" s="77"/>
      <c r="C78" s="77"/>
      <c r="D78" s="77"/>
      <c r="E78" s="77"/>
      <c r="F78" s="77"/>
      <c r="G78" s="77"/>
      <c r="H78" s="77"/>
      <c r="I78" s="8"/>
      <c r="J78" s="8"/>
      <c r="L78" s="10"/>
      <c r="M78" s="10"/>
      <c r="O78" s="10"/>
      <c r="P78" s="10"/>
    </row>
    <row r="79" spans="1:16" s="9" customFormat="1" ht="15" customHeight="1">
      <c r="A79" s="61"/>
      <c r="B79" s="61"/>
      <c r="C79" s="61"/>
      <c r="D79" s="61"/>
      <c r="E79" s="61"/>
      <c r="F79" s="61"/>
      <c r="G79" s="61"/>
      <c r="H79" s="61"/>
      <c r="I79" s="8"/>
      <c r="J79" s="8"/>
      <c r="L79" s="10"/>
      <c r="M79" s="10"/>
      <c r="O79" s="10"/>
      <c r="P79" s="10"/>
    </row>
    <row r="80" spans="1:16" s="9" customFormat="1" ht="28.5" customHeight="1">
      <c r="A80" s="60">
        <v>3.1</v>
      </c>
      <c r="B80" s="64" t="s">
        <v>60</v>
      </c>
      <c r="C80" s="64"/>
      <c r="D80" s="64"/>
      <c r="E80" s="64"/>
      <c r="F80" s="64"/>
      <c r="G80" s="64"/>
      <c r="H80" s="64"/>
      <c r="I80" s="8"/>
      <c r="J80" s="8"/>
      <c r="L80" s="10"/>
      <c r="M80" s="10"/>
      <c r="O80" s="10"/>
      <c r="P80" s="10"/>
    </row>
    <row r="81" spans="1:16" s="9" customFormat="1" ht="28.5" customHeight="1">
      <c r="A81" s="60">
        <v>3.2</v>
      </c>
      <c r="B81" s="64" t="s">
        <v>70</v>
      </c>
      <c r="C81" s="64"/>
      <c r="D81" s="64"/>
      <c r="E81" s="64"/>
      <c r="F81" s="64"/>
      <c r="G81" s="64"/>
      <c r="H81" s="64"/>
      <c r="I81" s="8"/>
      <c r="J81" s="8"/>
      <c r="L81" s="10"/>
      <c r="M81" s="10"/>
      <c r="O81" s="10"/>
      <c r="P81" s="10"/>
    </row>
    <row r="82" spans="1:16" s="9" customFormat="1" ht="28.5" customHeight="1">
      <c r="A82" s="60">
        <v>3.3</v>
      </c>
      <c r="B82" s="64" t="s">
        <v>68</v>
      </c>
      <c r="C82" s="64"/>
      <c r="D82" s="64"/>
      <c r="E82" s="64"/>
      <c r="F82" s="64"/>
      <c r="G82" s="64"/>
      <c r="H82" s="64"/>
      <c r="I82" s="8"/>
      <c r="J82" s="8"/>
      <c r="L82" s="10"/>
      <c r="M82" s="10"/>
      <c r="O82" s="10"/>
      <c r="P82" s="10"/>
    </row>
    <row r="83" spans="1:16" s="9" customFormat="1" ht="36" customHeight="1">
      <c r="A83" s="60">
        <v>3.4</v>
      </c>
      <c r="B83" s="64" t="s">
        <v>8</v>
      </c>
      <c r="C83" s="64"/>
      <c r="D83" s="64"/>
      <c r="E83" s="64"/>
      <c r="F83" s="64"/>
      <c r="G83" s="64"/>
      <c r="H83" s="64"/>
      <c r="I83" s="8"/>
      <c r="J83" s="8"/>
      <c r="L83" s="10"/>
      <c r="M83" s="10"/>
      <c r="O83" s="10"/>
      <c r="P83" s="10"/>
    </row>
    <row r="84" spans="1:16" s="9" customFormat="1" ht="29.25" customHeight="1">
      <c r="A84" s="60">
        <v>3.5</v>
      </c>
      <c r="B84" s="64" t="s">
        <v>54</v>
      </c>
      <c r="C84" s="64"/>
      <c r="D84" s="64"/>
      <c r="E84" s="64"/>
      <c r="F84" s="64"/>
      <c r="G84" s="64"/>
      <c r="H84" s="64"/>
      <c r="I84" s="8"/>
      <c r="J84" s="8"/>
      <c r="L84" s="10"/>
      <c r="M84" s="10"/>
      <c r="O84" s="10"/>
      <c r="P84" s="10"/>
    </row>
    <row r="85" spans="1:16" s="9" customFormat="1" ht="15" customHeight="1">
      <c r="A85" s="77" t="s">
        <v>75</v>
      </c>
      <c r="B85" s="77"/>
      <c r="C85" s="77"/>
      <c r="D85" s="77"/>
      <c r="E85" s="77"/>
      <c r="F85" s="77"/>
      <c r="G85" s="77"/>
      <c r="H85" s="77"/>
      <c r="I85" s="8"/>
      <c r="J85" s="8"/>
      <c r="L85" s="10"/>
      <c r="M85" s="10"/>
      <c r="O85" s="10"/>
      <c r="P85" s="10"/>
    </row>
    <row r="86" spans="1:16" s="9" customFormat="1" ht="15" customHeight="1">
      <c r="A86" s="61"/>
      <c r="B86" s="61"/>
      <c r="C86" s="61"/>
      <c r="D86" s="61"/>
      <c r="E86" s="61"/>
      <c r="F86" s="61"/>
      <c r="G86" s="61"/>
      <c r="H86" s="61"/>
      <c r="I86" s="8"/>
      <c r="J86" s="8"/>
      <c r="L86" s="10"/>
      <c r="M86" s="10"/>
      <c r="O86" s="10"/>
      <c r="P86" s="10"/>
    </row>
    <row r="87" spans="1:16" s="9" customFormat="1" ht="43.5" customHeight="1">
      <c r="A87" s="60">
        <v>4.0999999999999996</v>
      </c>
      <c r="B87" s="64" t="s">
        <v>86</v>
      </c>
      <c r="C87" s="64"/>
      <c r="D87" s="64"/>
      <c r="E87" s="64"/>
      <c r="F87" s="64"/>
      <c r="G87" s="64"/>
      <c r="H87" s="64"/>
      <c r="I87" s="8"/>
      <c r="J87" s="8"/>
      <c r="L87" s="10"/>
      <c r="M87" s="10"/>
      <c r="O87" s="10"/>
      <c r="P87" s="10"/>
    </row>
    <row r="88" spans="1:16" s="9" customFormat="1" ht="28.5" customHeight="1">
      <c r="A88" s="60">
        <v>4.2</v>
      </c>
      <c r="B88" s="64" t="s">
        <v>63</v>
      </c>
      <c r="C88" s="64"/>
      <c r="D88" s="64"/>
      <c r="E88" s="64"/>
      <c r="F88" s="64"/>
      <c r="G88" s="64"/>
      <c r="H88" s="64"/>
      <c r="I88" s="8"/>
      <c r="J88" s="8"/>
      <c r="L88" s="10"/>
      <c r="M88" s="10"/>
      <c r="O88" s="10"/>
      <c r="P88" s="10"/>
    </row>
    <row r="89" spans="1:16" s="9" customFormat="1" ht="15" customHeight="1">
      <c r="A89" s="77" t="s">
        <v>76</v>
      </c>
      <c r="B89" s="77"/>
      <c r="C89" s="77"/>
      <c r="D89" s="77"/>
      <c r="E89" s="77"/>
      <c r="F89" s="77"/>
      <c r="G89" s="77"/>
      <c r="H89" s="77"/>
      <c r="I89" s="8"/>
      <c r="J89" s="8"/>
      <c r="L89" s="10"/>
      <c r="M89" s="10"/>
      <c r="O89" s="10"/>
      <c r="P89" s="10"/>
    </row>
    <row r="90" spans="1:16" s="9" customFormat="1" ht="15" customHeight="1">
      <c r="A90" s="61"/>
      <c r="B90" s="61"/>
      <c r="C90" s="61"/>
      <c r="D90" s="61"/>
      <c r="E90" s="61"/>
      <c r="F90" s="61"/>
      <c r="G90" s="61"/>
      <c r="H90" s="61"/>
      <c r="I90" s="8"/>
      <c r="J90" s="8"/>
      <c r="L90" s="10"/>
      <c r="M90" s="10"/>
      <c r="O90" s="10"/>
      <c r="P90" s="10"/>
    </row>
    <row r="91" spans="1:16" s="9" customFormat="1" ht="28.5" customHeight="1">
      <c r="A91" s="60">
        <v>5.0999999999999996</v>
      </c>
      <c r="B91" s="64" t="s">
        <v>28</v>
      </c>
      <c r="C91" s="64"/>
      <c r="D91" s="64"/>
      <c r="E91" s="64"/>
      <c r="F91" s="64"/>
      <c r="G91" s="64"/>
      <c r="H91" s="64"/>
      <c r="I91" s="8"/>
      <c r="J91" s="8"/>
      <c r="L91" s="10"/>
      <c r="M91" s="10"/>
      <c r="O91" s="10"/>
      <c r="P91" s="10"/>
    </row>
    <row r="92" spans="1:16" s="9" customFormat="1" ht="57.75" customHeight="1">
      <c r="A92" s="60">
        <v>5.2</v>
      </c>
      <c r="B92" s="64" t="s">
        <v>83</v>
      </c>
      <c r="C92" s="64"/>
      <c r="D92" s="64"/>
      <c r="E92" s="64"/>
      <c r="F92" s="64"/>
      <c r="G92" s="64"/>
      <c r="H92" s="64"/>
      <c r="I92" s="8"/>
      <c r="J92" s="8"/>
      <c r="L92" s="10"/>
      <c r="M92" s="10"/>
      <c r="O92" s="10"/>
      <c r="P92" s="10"/>
    </row>
    <row r="93" spans="1:16" s="9" customFormat="1" ht="29.25" customHeight="1">
      <c r="A93" s="60">
        <v>5.3</v>
      </c>
      <c r="B93" s="64" t="s">
        <v>71</v>
      </c>
      <c r="C93" s="64"/>
      <c r="D93" s="64"/>
      <c r="E93" s="64"/>
      <c r="F93" s="64"/>
      <c r="G93" s="64"/>
      <c r="H93" s="64"/>
      <c r="I93" s="8"/>
      <c r="J93" s="8"/>
      <c r="L93" s="10"/>
      <c r="M93" s="10"/>
      <c r="O93" s="10"/>
      <c r="P93" s="10"/>
    </row>
    <row r="94" spans="1:16" ht="29.25" customHeight="1">
      <c r="C94" s="1"/>
      <c r="D94" s="1"/>
      <c r="E94" s="1"/>
      <c r="F94" s="1"/>
      <c r="G94" s="1"/>
      <c r="H94" s="1"/>
    </row>
  </sheetData>
  <sheetProtection algorithmName="SHA-512" hashValue="K1OHTXkjH46OKudt/5qYkIIeUP9a2Sl3NMqKL+aZIvSiBatdwzNXG0WPZJ33BY5KoAY0H5hgi2QwzDE1sO/jdQ==" saltValue="FmSYJGTgJO6HHergi5z4BQ==" spinCount="100000" sheet="1" objects="1" scenarios="1" selectLockedCells="1"/>
  <mergeCells count="109">
    <mergeCell ref="A18:H18"/>
    <mergeCell ref="A21:H21"/>
    <mergeCell ref="B92:H92"/>
    <mergeCell ref="B66:H66"/>
    <mergeCell ref="A85:H85"/>
    <mergeCell ref="A89:H89"/>
    <mergeCell ref="A78:H78"/>
    <mergeCell ref="B93:H93"/>
    <mergeCell ref="D22:H22"/>
    <mergeCell ref="B63:H63"/>
    <mergeCell ref="B25:C25"/>
    <mergeCell ref="B26:C26"/>
    <mergeCell ref="B29:C29"/>
    <mergeCell ref="D36:E36"/>
    <mergeCell ref="D37:E37"/>
    <mergeCell ref="D38:E38"/>
    <mergeCell ref="D39:E39"/>
    <mergeCell ref="D40:E40"/>
    <mergeCell ref="D25:E25"/>
    <mergeCell ref="D26:E26"/>
    <mergeCell ref="D29:E29"/>
    <mergeCell ref="D35:E35"/>
    <mergeCell ref="B36:C36"/>
    <mergeCell ref="B82:H82"/>
    <mergeCell ref="F13:H13"/>
    <mergeCell ref="F14:H14"/>
    <mergeCell ref="A13:B13"/>
    <mergeCell ref="G24:H24"/>
    <mergeCell ref="B24:C24"/>
    <mergeCell ref="B30:C30"/>
    <mergeCell ref="B31:C31"/>
    <mergeCell ref="D13:E13"/>
    <mergeCell ref="A14:B14"/>
    <mergeCell ref="D14:E14"/>
    <mergeCell ref="A15:H15"/>
    <mergeCell ref="A17:H17"/>
    <mergeCell ref="A23:H23"/>
    <mergeCell ref="A19:H19"/>
    <mergeCell ref="D30:E30"/>
    <mergeCell ref="D31:E31"/>
    <mergeCell ref="B27:C27"/>
    <mergeCell ref="D27:E27"/>
    <mergeCell ref="A22:C22"/>
    <mergeCell ref="A20:C20"/>
    <mergeCell ref="D24:F24"/>
    <mergeCell ref="B28:C28"/>
    <mergeCell ref="D28:E28"/>
    <mergeCell ref="D20:H20"/>
    <mergeCell ref="L3:N3"/>
    <mergeCell ref="A5:H5"/>
    <mergeCell ref="A6:B6"/>
    <mergeCell ref="C6:H6"/>
    <mergeCell ref="A7:B7"/>
    <mergeCell ref="D7:E7"/>
    <mergeCell ref="A1:H3"/>
    <mergeCell ref="F7:H7"/>
    <mergeCell ref="L12:N12"/>
    <mergeCell ref="A12:B12"/>
    <mergeCell ref="C12:H12"/>
    <mergeCell ref="A8:B8"/>
    <mergeCell ref="D8:E8"/>
    <mergeCell ref="A9:B9"/>
    <mergeCell ref="D9:E9"/>
    <mergeCell ref="A11:H11"/>
    <mergeCell ref="F8:H8"/>
    <mergeCell ref="F9:H9"/>
    <mergeCell ref="B37:C37"/>
    <mergeCell ref="B38:C38"/>
    <mergeCell ref="B39:C39"/>
    <mergeCell ref="B73:H73"/>
    <mergeCell ref="B70:H70"/>
    <mergeCell ref="B71:H71"/>
    <mergeCell ref="B72:H72"/>
    <mergeCell ref="B74:H74"/>
    <mergeCell ref="B32:C32"/>
    <mergeCell ref="B34:C34"/>
    <mergeCell ref="B35:C35"/>
    <mergeCell ref="B54:C54"/>
    <mergeCell ref="A61:H61"/>
    <mergeCell ref="A45:H45"/>
    <mergeCell ref="C46:H47"/>
    <mergeCell ref="A58:H58"/>
    <mergeCell ref="A59:H59"/>
    <mergeCell ref="D32:E32"/>
    <mergeCell ref="D34:E34"/>
    <mergeCell ref="B33:C33"/>
    <mergeCell ref="D33:E33"/>
    <mergeCell ref="B65:H65"/>
    <mergeCell ref="E54:H54"/>
    <mergeCell ref="B83:H83"/>
    <mergeCell ref="B84:H84"/>
    <mergeCell ref="B88:H88"/>
    <mergeCell ref="B40:C40"/>
    <mergeCell ref="A43:F43"/>
    <mergeCell ref="A41:F41"/>
    <mergeCell ref="B77:H77"/>
    <mergeCell ref="B87:H87"/>
    <mergeCell ref="B91:H91"/>
    <mergeCell ref="A42:C42"/>
    <mergeCell ref="D42:E42"/>
    <mergeCell ref="B76:H76"/>
    <mergeCell ref="B75:H75"/>
    <mergeCell ref="B81:H81"/>
    <mergeCell ref="C48:H49"/>
    <mergeCell ref="B64:H64"/>
    <mergeCell ref="A67:H67"/>
    <mergeCell ref="B69:H69"/>
    <mergeCell ref="A52:H52"/>
    <mergeCell ref="B80:H80"/>
  </mergeCells>
  <dataValidations count="2">
    <dataValidation type="whole" allowBlank="1" showInputMessage="1" showErrorMessage="1" sqref="A32" xr:uid="{C099A355-9048-4341-BB07-91799D55F7EF}">
      <formula1>1</formula1>
      <formula2>6</formula2>
    </dataValidation>
    <dataValidation type="whole" operator="greaterThan" allowBlank="1" showInputMessage="1" showErrorMessage="1" sqref="A33" xr:uid="{A11C35F7-5FA4-4513-81F1-C81BC1484C15}">
      <formula1>6</formula1>
    </dataValidation>
  </dataValidations>
  <printOptions horizontalCentered="1"/>
  <pageMargins left="0.70866141732283472" right="0.70866141732283472" top="0.39370078740157483" bottom="0.39370078740157483" header="0.31496062992125984" footer="0.31496062992125984"/>
  <pageSetup paperSize="9" scale="67" fitToHeight="2" orientation="portrait" r:id="rId1"/>
  <headerFooter>
    <oddFooter>&amp;CRougemont - Tél : 026 925 11 55
Mail : commune@rougemont.ch - Internet : www.rougemont.ch</oddFooter>
  </headerFooter>
  <rowBreaks count="1" manualBreakCount="1">
    <brk id="5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19</xdr:row>
                    <xdr:rowOff>57150</xdr:rowOff>
                  </from>
                  <to>
                    <xdr:col>0</xdr:col>
                    <xdr:colOff>190500</xdr:colOff>
                    <xdr:row>20</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2809875</xdr:colOff>
                    <xdr:row>19</xdr:row>
                    <xdr:rowOff>38100</xdr:rowOff>
                  </from>
                  <to>
                    <xdr:col>3</xdr:col>
                    <xdr:colOff>276225</xdr:colOff>
                    <xdr:row>20</xdr:row>
                    <xdr:rowOff>47625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361950</xdr:colOff>
                    <xdr:row>17</xdr:row>
                    <xdr:rowOff>104775</xdr:rowOff>
                  </from>
                  <to>
                    <xdr:col>6</xdr:col>
                    <xdr:colOff>152400</xdr:colOff>
                    <xdr:row>18</xdr:row>
                    <xdr:rowOff>28575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1038225</xdr:colOff>
                    <xdr:row>17</xdr:row>
                    <xdr:rowOff>104775</xdr:rowOff>
                  </from>
                  <to>
                    <xdr:col>7</xdr:col>
                    <xdr:colOff>171450</xdr:colOff>
                    <xdr:row>18</xdr:row>
                    <xdr:rowOff>28575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0</xdr:colOff>
                    <xdr:row>21</xdr:row>
                    <xdr:rowOff>57150</xdr:rowOff>
                  </from>
                  <to>
                    <xdr:col>0</xdr:col>
                    <xdr:colOff>190500</xdr:colOff>
                    <xdr:row>22</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2809875</xdr:colOff>
                    <xdr:row>21</xdr:row>
                    <xdr:rowOff>38100</xdr:rowOff>
                  </from>
                  <to>
                    <xdr:col>3</xdr:col>
                    <xdr:colOff>276225</xdr:colOff>
                    <xdr:row>22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Tobias Genillard</cp:lastModifiedBy>
  <cp:lastPrinted>2025-11-13T13:55:07Z</cp:lastPrinted>
  <dcterms:created xsi:type="dcterms:W3CDTF">2012-12-21T09:40:34Z</dcterms:created>
  <dcterms:modified xsi:type="dcterms:W3CDTF">2026-01-08T10:04:04Z</dcterms:modified>
</cp:coreProperties>
</file>